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9660" windowHeight="1950" tabRatio="599" firstSheet="3" activeTab="11"/>
  </bookViews>
  <sheets>
    <sheet name="nuur" sheetId="320" r:id="rId1"/>
    <sheet name="negdsen tusuv" sheetId="295" r:id="rId2"/>
    <sheet name="orlogo" sheetId="299" r:id="rId3"/>
    <sheet name="zarlaga" sheetId="300" r:id="rId4"/>
    <sheet name="tusviin ur, avlaga" sheetId="297" r:id="rId5"/>
    <sheet name="tatvariin orlogo" sheetId="274" r:id="rId6"/>
    <sheet name="aj uildveriin uildverlelt" sheetId="275" r:id="rId7"/>
    <sheet name="aj uildveriin borluulalt" sheetId="276" r:id="rId8"/>
    <sheet name="ND1" sheetId="301" r:id="rId9"/>
    <sheet name="ND2" sheetId="302" r:id="rId10"/>
    <sheet name="Bank" sheetId="303" r:id="rId11"/>
    <sheet name="Une" sheetId="304" r:id="rId12"/>
    <sheet name="Maliin une" sheetId="305" r:id="rId13"/>
    <sheet name="tarialalt" sheetId="306" r:id="rId14"/>
    <sheet name="urgats" sheetId="307" r:id="rId15"/>
    <sheet name="beltgesen uvs hadlan" sheetId="308" r:id="rId16"/>
    <sheet name="ajliin bair zahialga" sheetId="309" r:id="rId17"/>
    <sheet name="ajild zuuchilsan irgediin too" sheetId="310" r:id="rId18"/>
    <sheet name="burtgeltei ajilguichuud" sheetId="311" r:id="rId19"/>
    <sheet name="em1" sheetId="312" r:id="rId20"/>
    <sheet name="em2" sheetId="313" r:id="rId21"/>
    <sheet name="em3" sheetId="314" r:id="rId22"/>
    <sheet name="em4" sheetId="315" r:id="rId23"/>
    <sheet name="gx1" sheetId="316" r:id="rId24"/>
    <sheet name="gx2" sheetId="317" r:id="rId25"/>
    <sheet name="gx3" sheetId="318" r:id="rId26"/>
    <sheet name="gx4" sheetId="319" r:id="rId27"/>
  </sheets>
  <externalReferences>
    <externalReference r:id="rId28"/>
  </externalReferences>
  <definedNames>
    <definedName name="_Sort" localSheetId="17" hidden="1">#REF!</definedName>
    <definedName name="_Sort" localSheetId="10" hidden="1">#REF!</definedName>
    <definedName name="_Sort" localSheetId="15" hidden="1">#REF!</definedName>
    <definedName name="_Sort" localSheetId="18" hidden="1">#REF!</definedName>
    <definedName name="_Sort" localSheetId="8" hidden="1">#REF!</definedName>
    <definedName name="_Sort" localSheetId="9" hidden="1">#REF!</definedName>
    <definedName name="_Sort" localSheetId="2" hidden="1">#REF!</definedName>
    <definedName name="_Sort" localSheetId="13" hidden="1">#REF!</definedName>
    <definedName name="_Sort" localSheetId="14" hidden="1">#REF!</definedName>
    <definedName name="_Sort" localSheetId="3" hidden="1">#REF!</definedName>
    <definedName name="_Sort" hidden="1">#REF!</definedName>
    <definedName name="maltaiiiii" localSheetId="17" hidden="1">#REF!</definedName>
    <definedName name="maltaiiiii" localSheetId="18" hidden="1">#REF!</definedName>
    <definedName name="maltaiiiii" localSheetId="2" hidden="1">#REF!</definedName>
    <definedName name="maltaiiiii" localSheetId="13" hidden="1">#REF!</definedName>
    <definedName name="maltaiiiii" localSheetId="3" hidden="1">#REF!</definedName>
    <definedName name="maltaiiiii" hidden="1">#REF!</definedName>
  </definedNames>
  <calcPr calcId="152511"/>
</workbook>
</file>

<file path=xl/calcChain.xml><?xml version="1.0" encoding="utf-8"?>
<calcChain xmlns="http://schemas.openxmlformats.org/spreadsheetml/2006/main">
  <c r="E50" i="305" l="1"/>
  <c r="E51" i="305"/>
  <c r="E52" i="305"/>
  <c r="E53" i="305"/>
  <c r="E54" i="305"/>
  <c r="E46" i="305"/>
  <c r="C21" i="317" l="1"/>
  <c r="D21" i="317"/>
  <c r="D4" i="315"/>
  <c r="F4" i="315"/>
  <c r="G4" i="315"/>
  <c r="H4" i="315"/>
  <c r="I4" i="315"/>
  <c r="B3" i="314"/>
  <c r="C3" i="314"/>
  <c r="D3" i="314"/>
  <c r="E3" i="314"/>
  <c r="F3" i="314"/>
  <c r="B3" i="313"/>
  <c r="C3" i="313"/>
  <c r="D3" i="313"/>
  <c r="E3" i="313"/>
  <c r="F3" i="313"/>
  <c r="B5" i="312"/>
  <c r="C5" i="312"/>
  <c r="D5" i="312"/>
  <c r="E5" i="312"/>
  <c r="F5" i="312"/>
  <c r="G5" i="312"/>
  <c r="H5" i="312"/>
  <c r="I5" i="312"/>
  <c r="J5" i="312"/>
  <c r="B5" i="311"/>
  <c r="C5" i="311"/>
  <c r="D5" i="311"/>
  <c r="E5" i="311"/>
  <c r="B19" i="311"/>
  <c r="C19" i="311"/>
  <c r="D19" i="311"/>
  <c r="E19" i="311"/>
  <c r="B6" i="308"/>
  <c r="C6" i="308"/>
  <c r="D6" i="308"/>
  <c r="G6" i="308"/>
  <c r="H6" i="308"/>
  <c r="E7" i="308"/>
  <c r="F7" i="308"/>
  <c r="I7" i="308"/>
  <c r="C8" i="308"/>
  <c r="E8" i="308"/>
  <c r="F8" i="308"/>
  <c r="I8" i="308"/>
  <c r="E9" i="308"/>
  <c r="F9" i="308"/>
  <c r="I9" i="308"/>
  <c r="E10" i="308"/>
  <c r="F10" i="308"/>
  <c r="I10" i="308"/>
  <c r="E11" i="308"/>
  <c r="F11" i="308"/>
  <c r="I11" i="308"/>
  <c r="E12" i="308"/>
  <c r="F12" i="308"/>
  <c r="I12" i="308"/>
  <c r="E13" i="308"/>
  <c r="F13" i="308"/>
  <c r="I13" i="308"/>
  <c r="E14" i="308"/>
  <c r="F14" i="308"/>
  <c r="I14" i="308"/>
  <c r="E15" i="308"/>
  <c r="F15" i="308"/>
  <c r="I15" i="308"/>
  <c r="E16" i="308"/>
  <c r="F16" i="308"/>
  <c r="I16" i="308"/>
  <c r="E17" i="308"/>
  <c r="F17" i="308"/>
  <c r="I17" i="308"/>
  <c r="E18" i="308"/>
  <c r="F18" i="308"/>
  <c r="I18" i="308"/>
  <c r="E19" i="308"/>
  <c r="F19" i="308"/>
  <c r="I19" i="308"/>
  <c r="E20" i="308"/>
  <c r="F20" i="308"/>
  <c r="I20" i="308"/>
  <c r="E21" i="308"/>
  <c r="F21" i="308"/>
  <c r="I21" i="308"/>
  <c r="E22" i="308"/>
  <c r="F22" i="308"/>
  <c r="I22" i="308"/>
  <c r="E23" i="308"/>
  <c r="F23" i="308"/>
  <c r="I23" i="308"/>
  <c r="E24" i="308"/>
  <c r="F24" i="308"/>
  <c r="I24" i="308"/>
  <c r="E25" i="308"/>
  <c r="F25" i="308"/>
  <c r="I25" i="308"/>
  <c r="E26" i="308"/>
  <c r="F26" i="308"/>
  <c r="I26" i="308"/>
  <c r="E27" i="308"/>
  <c r="F27" i="308"/>
  <c r="I27" i="308"/>
  <c r="E28" i="308"/>
  <c r="F28" i="308"/>
  <c r="I28" i="308"/>
  <c r="E29" i="308"/>
  <c r="F29" i="308"/>
  <c r="I29" i="308"/>
  <c r="B6" i="307"/>
  <c r="C6" i="307"/>
  <c r="E6" i="307"/>
  <c r="F6" i="307"/>
  <c r="H6" i="307"/>
  <c r="I6" i="307"/>
  <c r="K6" i="307"/>
  <c r="L6" i="307"/>
  <c r="J7" i="307"/>
  <c r="M7" i="307"/>
  <c r="J8" i="307"/>
  <c r="M8" i="307"/>
  <c r="J9" i="307"/>
  <c r="M9" i="307"/>
  <c r="J10" i="307"/>
  <c r="M10" i="307"/>
  <c r="J11" i="307"/>
  <c r="M11" i="307"/>
  <c r="J12" i="307"/>
  <c r="M12" i="307"/>
  <c r="J13" i="307"/>
  <c r="M13" i="307"/>
  <c r="D14" i="307"/>
  <c r="G14" i="307"/>
  <c r="J14" i="307"/>
  <c r="M14" i="307"/>
  <c r="D15" i="307"/>
  <c r="G15" i="307"/>
  <c r="J15" i="307"/>
  <c r="M15" i="307"/>
  <c r="J16" i="307"/>
  <c r="M16" i="307"/>
  <c r="D17" i="307"/>
  <c r="G17" i="307"/>
  <c r="J17" i="307"/>
  <c r="M17" i="307"/>
  <c r="J18" i="307"/>
  <c r="M18" i="307"/>
  <c r="J19" i="307"/>
  <c r="M19" i="307"/>
  <c r="J20" i="307"/>
  <c r="M20" i="307"/>
  <c r="J21" i="307"/>
  <c r="M21" i="307"/>
  <c r="J22" i="307"/>
  <c r="M22" i="307"/>
  <c r="J24" i="307"/>
  <c r="M24" i="307"/>
  <c r="J25" i="307"/>
  <c r="M25" i="307"/>
  <c r="J26" i="307"/>
  <c r="M26" i="307"/>
  <c r="J27" i="307"/>
  <c r="M27" i="307"/>
  <c r="J28" i="307"/>
  <c r="M28" i="307"/>
  <c r="D29" i="307"/>
  <c r="G29" i="307"/>
  <c r="J29" i="307"/>
  <c r="M29" i="307"/>
  <c r="B5" i="306"/>
  <c r="C5" i="306"/>
  <c r="E5" i="306"/>
  <c r="F5" i="306"/>
  <c r="H5" i="306"/>
  <c r="I5" i="306"/>
  <c r="K5" i="306"/>
  <c r="L5" i="306"/>
  <c r="D6" i="306"/>
  <c r="G6" i="306"/>
  <c r="J6" i="306"/>
  <c r="M6" i="306"/>
  <c r="D7" i="306"/>
  <c r="G7" i="306"/>
  <c r="J7" i="306"/>
  <c r="M7" i="306"/>
  <c r="D8" i="306"/>
  <c r="G8" i="306"/>
  <c r="J8" i="306"/>
  <c r="M8" i="306"/>
  <c r="D9" i="306"/>
  <c r="G9" i="306"/>
  <c r="J9" i="306"/>
  <c r="M9" i="306"/>
  <c r="D10" i="306"/>
  <c r="G10" i="306"/>
  <c r="J10" i="306"/>
  <c r="M10" i="306"/>
  <c r="D11" i="306"/>
  <c r="G11" i="306"/>
  <c r="J11" i="306"/>
  <c r="M11" i="306"/>
  <c r="D12" i="306"/>
  <c r="G12" i="306"/>
  <c r="M12" i="306"/>
  <c r="D13" i="306"/>
  <c r="G13" i="306"/>
  <c r="M13" i="306"/>
  <c r="D14" i="306"/>
  <c r="G14" i="306"/>
  <c r="J14" i="306"/>
  <c r="M14" i="306"/>
  <c r="D15" i="306"/>
  <c r="G15" i="306"/>
  <c r="J15" i="306"/>
  <c r="M15" i="306"/>
  <c r="D16" i="306"/>
  <c r="G16" i="306"/>
  <c r="J16" i="306"/>
  <c r="M16" i="306"/>
  <c r="D17" i="306"/>
  <c r="G17" i="306"/>
  <c r="J17" i="306"/>
  <c r="M17" i="306"/>
  <c r="D18" i="306"/>
  <c r="G18" i="306"/>
  <c r="J18" i="306"/>
  <c r="M18" i="306"/>
  <c r="D19" i="306"/>
  <c r="G19" i="306"/>
  <c r="J19" i="306"/>
  <c r="M19" i="306"/>
  <c r="D20" i="306"/>
  <c r="G20" i="306"/>
  <c r="J20" i="306"/>
  <c r="M20" i="306"/>
  <c r="D21" i="306"/>
  <c r="G21" i="306"/>
  <c r="J21" i="306"/>
  <c r="M21" i="306"/>
  <c r="D22" i="306"/>
  <c r="G22" i="306"/>
  <c r="J22" i="306"/>
  <c r="M22" i="306"/>
  <c r="D23" i="306"/>
  <c r="G23" i="306"/>
  <c r="J23" i="306"/>
  <c r="M23" i="306"/>
  <c r="D24" i="306"/>
  <c r="G24" i="306"/>
  <c r="J24" i="306"/>
  <c r="M24" i="306"/>
  <c r="D25" i="306"/>
  <c r="G25" i="306"/>
  <c r="J25" i="306"/>
  <c r="M25" i="306"/>
  <c r="D26" i="306"/>
  <c r="G26" i="306"/>
  <c r="J26" i="306"/>
  <c r="M26" i="306"/>
  <c r="D27" i="306"/>
  <c r="G27" i="306"/>
  <c r="J27" i="306"/>
  <c r="M27" i="306"/>
  <c r="D28" i="306"/>
  <c r="G28" i="306"/>
  <c r="J28" i="306"/>
  <c r="M28" i="306"/>
  <c r="D6" i="307" l="1"/>
  <c r="J6" i="307"/>
  <c r="D5" i="306"/>
  <c r="G6" i="307"/>
  <c r="M6" i="307"/>
  <c r="F6" i="308"/>
  <c r="I6" i="308"/>
  <c r="E6" i="308"/>
  <c r="G5" i="306"/>
  <c r="J5" i="306"/>
  <c r="M5" i="306"/>
  <c r="E5" i="305"/>
  <c r="F5" i="305"/>
  <c r="E6" i="305"/>
  <c r="F6" i="305"/>
  <c r="E7" i="305"/>
  <c r="F7" i="305"/>
  <c r="E8" i="305"/>
  <c r="F8" i="305"/>
  <c r="E9" i="305"/>
  <c r="F9" i="305"/>
  <c r="E10" i="305"/>
  <c r="F10" i="305"/>
  <c r="E11" i="305"/>
  <c r="F11" i="305"/>
  <c r="E12" i="305"/>
  <c r="F12" i="305"/>
  <c r="E13" i="305"/>
  <c r="F13" i="305"/>
  <c r="E14" i="305"/>
  <c r="F14" i="305"/>
  <c r="E15" i="305"/>
  <c r="F15" i="305"/>
  <c r="E16" i="305"/>
  <c r="F16" i="305"/>
  <c r="E17" i="305"/>
  <c r="F17" i="305"/>
  <c r="E18" i="305"/>
  <c r="F18" i="305"/>
  <c r="E19" i="305"/>
  <c r="F19" i="305"/>
  <c r="E20" i="305"/>
  <c r="F20" i="305"/>
  <c r="E21" i="305"/>
  <c r="F21" i="305"/>
  <c r="E22" i="305"/>
  <c r="F22" i="305"/>
  <c r="E23" i="305"/>
  <c r="F23" i="305"/>
  <c r="E24" i="305"/>
  <c r="F24" i="305"/>
  <c r="E25" i="305"/>
  <c r="F25" i="305"/>
  <c r="E26" i="305"/>
  <c r="F26" i="305"/>
  <c r="E27" i="305"/>
  <c r="F27" i="305"/>
  <c r="E28" i="305"/>
  <c r="F28" i="305"/>
  <c r="E29" i="305"/>
  <c r="F29" i="305"/>
  <c r="E30" i="305"/>
  <c r="F30" i="305"/>
  <c r="E31" i="305"/>
  <c r="F31" i="305"/>
  <c r="E32" i="305"/>
  <c r="F32" i="305"/>
  <c r="E33" i="305"/>
  <c r="F33" i="305"/>
  <c r="E34" i="305"/>
  <c r="F34" i="305"/>
  <c r="E35" i="305"/>
  <c r="F35" i="305"/>
  <c r="E36" i="305"/>
  <c r="F36" i="305"/>
  <c r="E37" i="305"/>
  <c r="F37" i="305"/>
  <c r="E38" i="305"/>
  <c r="F38" i="305"/>
  <c r="E39" i="305"/>
  <c r="F39" i="305"/>
  <c r="F46" i="305"/>
  <c r="E47" i="305"/>
  <c r="F47" i="305"/>
  <c r="E48" i="305"/>
  <c r="F48" i="305"/>
  <c r="F50" i="305"/>
  <c r="F51" i="305"/>
  <c r="F52" i="305"/>
  <c r="F53" i="305"/>
  <c r="F54" i="305"/>
  <c r="F55" i="305"/>
  <c r="B7" i="303" l="1"/>
  <c r="C7" i="303"/>
  <c r="D7" i="303"/>
  <c r="E7" i="303"/>
  <c r="F7" i="303"/>
  <c r="G7" i="303"/>
  <c r="H7" i="303"/>
  <c r="I7" i="303"/>
  <c r="D19" i="303"/>
  <c r="E19" i="303"/>
  <c r="F19" i="303"/>
  <c r="G19" i="303"/>
  <c r="H19" i="303"/>
  <c r="I19" i="303"/>
  <c r="B31" i="303"/>
  <c r="D31" i="303"/>
  <c r="F31" i="303"/>
  <c r="H31" i="303"/>
  <c r="C5" i="302"/>
  <c r="B5" i="302" s="1"/>
  <c r="D5" i="302"/>
  <c r="B6" i="302"/>
  <c r="B7" i="302"/>
  <c r="B8" i="302"/>
  <c r="B9" i="302"/>
  <c r="B10" i="302"/>
  <c r="B11" i="302"/>
  <c r="B12" i="302"/>
  <c r="B13" i="302"/>
  <c r="B14" i="302"/>
  <c r="B15" i="302"/>
  <c r="B16" i="302"/>
  <c r="B17" i="302"/>
  <c r="B18" i="302"/>
  <c r="B19" i="302"/>
  <c r="B20" i="302"/>
  <c r="B21" i="302"/>
  <c r="B22" i="302"/>
  <c r="B23" i="302"/>
  <c r="B24" i="302"/>
  <c r="B25" i="302"/>
  <c r="B26" i="302"/>
  <c r="B27" i="302"/>
  <c r="B28" i="302"/>
  <c r="B29" i="302"/>
  <c r="B5" i="301"/>
  <c r="C5" i="301"/>
  <c r="K5" i="301" s="1"/>
  <c r="E5" i="301"/>
  <c r="H5" i="301" s="1"/>
  <c r="F5" i="301"/>
  <c r="G5" i="301"/>
  <c r="D6" i="301"/>
  <c r="G6" i="301"/>
  <c r="H6" i="301"/>
  <c r="I6" i="301"/>
  <c r="K6" i="301"/>
  <c r="D7" i="301"/>
  <c r="G7" i="301"/>
  <c r="H7" i="301"/>
  <c r="I7" i="301"/>
  <c r="K7" i="301"/>
  <c r="D8" i="301"/>
  <c r="G8" i="301"/>
  <c r="H8" i="301"/>
  <c r="I8" i="301"/>
  <c r="K8" i="301"/>
  <c r="D9" i="301"/>
  <c r="G9" i="301"/>
  <c r="H9" i="301"/>
  <c r="I9" i="301"/>
  <c r="K9" i="301"/>
  <c r="D10" i="301"/>
  <c r="G10" i="301"/>
  <c r="H10" i="301"/>
  <c r="I10" i="301"/>
  <c r="K10" i="301"/>
  <c r="D11" i="301"/>
  <c r="G11" i="301"/>
  <c r="H11" i="301"/>
  <c r="I11" i="301"/>
  <c r="K11" i="301"/>
  <c r="D12" i="301"/>
  <c r="G12" i="301"/>
  <c r="H12" i="301"/>
  <c r="I12" i="301"/>
  <c r="K12" i="301"/>
  <c r="D13" i="301"/>
  <c r="G13" i="301"/>
  <c r="H13" i="301"/>
  <c r="I13" i="301"/>
  <c r="K13" i="301"/>
  <c r="D14" i="301"/>
  <c r="G14" i="301"/>
  <c r="H14" i="301"/>
  <c r="I14" i="301"/>
  <c r="K14" i="301"/>
  <c r="D15" i="301"/>
  <c r="G15" i="301"/>
  <c r="H15" i="301"/>
  <c r="I15" i="301"/>
  <c r="K15" i="301"/>
  <c r="D16" i="301"/>
  <c r="G16" i="301"/>
  <c r="H16" i="301"/>
  <c r="I16" i="301"/>
  <c r="K16" i="301"/>
  <c r="D17" i="301"/>
  <c r="G17" i="301"/>
  <c r="H17" i="301"/>
  <c r="I17" i="301"/>
  <c r="K17" i="301"/>
  <c r="D18" i="301"/>
  <c r="G18" i="301"/>
  <c r="H18" i="301"/>
  <c r="I18" i="301"/>
  <c r="K18" i="301"/>
  <c r="D19" i="301"/>
  <c r="G19" i="301"/>
  <c r="H19" i="301"/>
  <c r="I19" i="301"/>
  <c r="K19" i="301"/>
  <c r="D20" i="301"/>
  <c r="G20" i="301"/>
  <c r="H20" i="301"/>
  <c r="I20" i="301"/>
  <c r="K20" i="301"/>
  <c r="D21" i="301"/>
  <c r="G21" i="301"/>
  <c r="H21" i="301"/>
  <c r="I21" i="301"/>
  <c r="K21" i="301"/>
  <c r="D22" i="301"/>
  <c r="G22" i="301"/>
  <c r="H22" i="301"/>
  <c r="I22" i="301"/>
  <c r="K22" i="301"/>
  <c r="D23" i="301"/>
  <c r="G23" i="301"/>
  <c r="H23" i="301"/>
  <c r="I23" i="301"/>
  <c r="K23" i="301"/>
  <c r="D24" i="301"/>
  <c r="G24" i="301"/>
  <c r="H24" i="301"/>
  <c r="I24" i="301"/>
  <c r="K24" i="301"/>
  <c r="D25" i="301"/>
  <c r="G25" i="301"/>
  <c r="H25" i="301"/>
  <c r="I25" i="301"/>
  <c r="K25" i="301"/>
  <c r="D26" i="301"/>
  <c r="G26" i="301"/>
  <c r="H26" i="301"/>
  <c r="I26" i="301"/>
  <c r="K26" i="301"/>
  <c r="D27" i="301"/>
  <c r="G27" i="301"/>
  <c r="H27" i="301"/>
  <c r="I27" i="301"/>
  <c r="K27" i="301"/>
  <c r="D28" i="301"/>
  <c r="G28" i="301"/>
  <c r="H28" i="301"/>
  <c r="I28" i="301"/>
  <c r="K28" i="301"/>
  <c r="D29" i="301"/>
  <c r="G29" i="301"/>
  <c r="H29" i="301"/>
  <c r="I29" i="301"/>
  <c r="K29" i="301"/>
  <c r="K30" i="301"/>
  <c r="K31" i="301"/>
  <c r="K32" i="301"/>
  <c r="K33" i="301"/>
  <c r="K34" i="301"/>
  <c r="K35" i="301"/>
  <c r="K36" i="301"/>
  <c r="K37" i="301"/>
  <c r="K38" i="301"/>
  <c r="K39" i="301"/>
  <c r="K40" i="301"/>
  <c r="K41" i="301"/>
  <c r="K42" i="301"/>
  <c r="K43" i="301"/>
  <c r="K44" i="301"/>
  <c r="K45" i="301"/>
  <c r="K46" i="301"/>
  <c r="K47" i="301"/>
  <c r="K48" i="301"/>
  <c r="K49" i="301"/>
  <c r="K50" i="301"/>
  <c r="I5" i="301" l="1"/>
  <c r="D5" i="301"/>
</calcChain>
</file>

<file path=xl/comments1.xml><?xml version="1.0" encoding="utf-8"?>
<comments xmlns="http://schemas.openxmlformats.org/spreadsheetml/2006/main">
  <authors>
    <author>Badamgarav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Badamgarav: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<sst xmlns="http://schemas.openxmlformats.org/spreadsheetml/2006/main" count="1822" uniqueCount="1094">
  <si>
    <t>Бүрэнтогтох</t>
  </si>
  <si>
    <t>Түнэл</t>
  </si>
  <si>
    <t>Цэцэрлэг</t>
  </si>
  <si>
    <t>Хатгал</t>
  </si>
  <si>
    <t>Хувь</t>
  </si>
  <si>
    <t>Үзүүлэлт</t>
  </si>
  <si>
    <t>Ðашаант</t>
  </si>
  <si>
    <t>Ðэнчинлхүмбэ</t>
  </si>
  <si>
    <t>Эрдэнэбулган</t>
  </si>
  <si>
    <t>Цагааннуур</t>
  </si>
  <si>
    <t>-</t>
  </si>
  <si>
    <t>Сум</t>
  </si>
  <si>
    <t xml:space="preserve">Бүгд </t>
  </si>
  <si>
    <t xml:space="preserve">Алаг-Эрдэнэ </t>
  </si>
  <si>
    <t xml:space="preserve">Арбулаг </t>
  </si>
  <si>
    <t xml:space="preserve">Баянзүрх </t>
  </si>
  <si>
    <t xml:space="preserve">Галт </t>
  </si>
  <si>
    <t xml:space="preserve">Жаргалант </t>
  </si>
  <si>
    <t xml:space="preserve">Их-Уул </t>
  </si>
  <si>
    <t xml:space="preserve">Тариалан </t>
  </si>
  <si>
    <t xml:space="preserve">Тосонцэнгэл </t>
  </si>
  <si>
    <t xml:space="preserve">Төмөрбулаг </t>
  </si>
  <si>
    <t xml:space="preserve">Улаан-Уул </t>
  </si>
  <si>
    <t xml:space="preserve">Ханх </t>
  </si>
  <si>
    <t xml:space="preserve">Цагаан-Уул </t>
  </si>
  <si>
    <t xml:space="preserve">Цагаан-Үүр </t>
  </si>
  <si>
    <t xml:space="preserve">×андмань-Өндөр </t>
  </si>
  <si>
    <t xml:space="preserve">Øинэ-Идэр </t>
  </si>
  <si>
    <t xml:space="preserve">Мөрөн </t>
  </si>
  <si>
    <t xml:space="preserve">ТАТВАРЫН ОРЛОГО, сумаар, мянган төгрөгөөр </t>
  </si>
  <si>
    <t>Санхүүгийн хэлтэс</t>
  </si>
  <si>
    <t xml:space="preserve">АЖ ҮЙЛДВЭРИЙН САЛБАРЫН ҮЙЛДВЭРЛЭЛТ, мянган төгрөгөөр </t>
  </si>
  <si>
    <t>Салбараар</t>
  </si>
  <si>
    <t>1. Нүүрс олборлолт</t>
  </si>
  <si>
    <t>2. Үр тарианы гурил, цардуул, малын тэжээл</t>
  </si>
  <si>
    <t>3. Хүнсний бусад бүтээгдэхүүн үйлдвэрлэл</t>
  </si>
  <si>
    <t>4. Нэхмэлийн үйлдвэрлэл</t>
  </si>
  <si>
    <t>5. Хувцас үйлдвэрлэл, үслэг арьс боловсруулалт</t>
  </si>
  <si>
    <t>6. Арьс шир боловсруулах, ширэн эдлэл, гутал үйлдвэрлэл</t>
  </si>
  <si>
    <t>7. Мод, модон эдлэл</t>
  </si>
  <si>
    <t>8. Нийтлэх, хэвлэх, дуу бичлэг хийх ажиллагаа</t>
  </si>
  <si>
    <t>9. Мебель тавилга үйлдвэрлэл, боловсруулах үйлдвэрийн бусад</t>
  </si>
  <si>
    <t>10. Ус ариутгал, усан хангамж</t>
  </si>
  <si>
    <t xml:space="preserve">АЖ ҮЙЛДВЭРИЙН САЛБАРЫН БОРЛУУЛАЛТ, мянган төгрөгөөр </t>
  </si>
  <si>
    <t xml:space="preserve">9. Кокс, шингэн болон цацраг идэвхт түлш </t>
  </si>
  <si>
    <t>10. Мебель тавилга үйлдвэрлэл, боловсруулах үйлдвэрийн бусад</t>
  </si>
  <si>
    <t>11. Ус ариутгал, усан хангамж</t>
  </si>
  <si>
    <t xml:space="preserve">АЙМГИЙН НЭГДСЭН ТӨСӨВ, мянган төгрөгөөр </t>
  </si>
  <si>
    <t>төлөвлөгөө</t>
  </si>
  <si>
    <t>гүйцэтгэл</t>
  </si>
  <si>
    <t xml:space="preserve">  I А. ОÐËОГО /II+Y/</t>
  </si>
  <si>
    <t xml:space="preserve">      Урсгал орлого /III+IY/II</t>
  </si>
  <si>
    <t xml:space="preserve">      Татварын орлого /1+2+3+4/III</t>
  </si>
  <si>
    <t xml:space="preserve">      1. Орлогын албан татвар /1,1+1,2/</t>
  </si>
  <si>
    <t xml:space="preserve">      1.1 Хүн ам орлогын албан татвар</t>
  </si>
  <si>
    <t xml:space="preserve">          Цалин, хөдөлмөрийн хөлс, түүнтэй адилтгах орлого</t>
  </si>
  <si>
    <t xml:space="preserve">          Хувиараа аж ахуй эрхэлсний орлого</t>
  </si>
  <si>
    <t xml:space="preserve">          Хувийн мал бүхий иргэний орлого</t>
  </si>
  <si>
    <t xml:space="preserve">          Бусад орлого</t>
  </si>
  <si>
    <t xml:space="preserve">      1.2. Аж ахуйн нэгж, байгууллагын орлогын албан татвар</t>
  </si>
  <si>
    <t xml:space="preserve">      2. Өмчийн татвар</t>
  </si>
  <si>
    <t xml:space="preserve">          Үл хөдлөх хөрөнгийн</t>
  </si>
  <si>
    <t xml:space="preserve">          Бууны албан татвар</t>
  </si>
  <si>
    <t xml:space="preserve">      3. Дахин хуваарилалт</t>
  </si>
  <si>
    <t xml:space="preserve">          Улсын төсвөөс авсан санхүүгийн дэмжлэг</t>
  </si>
  <si>
    <t xml:space="preserve">          Орон нутгийн хөгжлийн нэгдсэн сангийн орлогын шилжүүлэг</t>
  </si>
  <si>
    <t xml:space="preserve">          Тусгай зориулалтын шилжүүлгээс санхүүжих</t>
  </si>
  <si>
    <t xml:space="preserve">      4. Бусад татвар /төлбөр, хураамж/</t>
  </si>
  <si>
    <t xml:space="preserve">          Улсын тэмдэгтийн хураамж</t>
  </si>
  <si>
    <t xml:space="preserve">          Ашигт малтмалын нөөц ашигласны төлбөр</t>
  </si>
  <si>
    <t xml:space="preserve">          Авто тээврийн болон өөрөө явагч хэрэгслийн албан татвар</t>
  </si>
  <si>
    <t xml:space="preserve">          Газрын төлбөр</t>
  </si>
  <si>
    <t xml:space="preserve">          Ойгоос хэрэглээний мод, түлээ бэлтгэж ашигласны төлбөр</t>
  </si>
  <si>
    <t xml:space="preserve">          Ашигт малтмалаас бусад байгалийн баялаг ашиглахад олгох эрхийн зөвшөөрлийн хураамж</t>
  </si>
  <si>
    <t xml:space="preserve">          Байгалийн ургамал ашигласны төлбөр</t>
  </si>
  <si>
    <t xml:space="preserve">          Агнуурын нөөц ашигласны төлбөр, ан амьтан агнах, барих зөвшөөрлийн хураамж</t>
  </si>
  <si>
    <t xml:space="preserve">          Түгээмэл тархацтай ашигт малтмал ашигласны төлбөр</t>
  </si>
  <si>
    <t xml:space="preserve">          Бусад төлбөр хураамж</t>
  </si>
  <si>
    <t>IY татварын бус орлого</t>
  </si>
  <si>
    <t xml:space="preserve">          Хүү, торгуулийн орлого</t>
  </si>
  <si>
    <t xml:space="preserve"> Y Хөрөнгийн орлого</t>
  </si>
  <si>
    <t xml:space="preserve">    Б.ÇАÐËАГА</t>
  </si>
  <si>
    <t xml:space="preserve">      1. Цалин хөлсөнд</t>
  </si>
  <si>
    <t xml:space="preserve">      2. Нийгмийн даатгалын шимтгэлд</t>
  </si>
  <si>
    <t xml:space="preserve">      3. Бараа гүйлгээний бусад</t>
  </si>
  <si>
    <t xml:space="preserve">      4. Татаас ба урсгал шилжүүлэг</t>
  </si>
  <si>
    <t xml:space="preserve">      5. Бусад зардал</t>
  </si>
  <si>
    <t xml:space="preserve">                 Дүн</t>
  </si>
  <si>
    <t>Аймгийн төсөвтэй шууд харьцдаг байгууллагууд</t>
  </si>
  <si>
    <t>Íýã óäààãèéí òýòãýìæ</t>
  </si>
  <si>
    <t>Áóñàä</t>
  </si>
  <si>
    <t>Óðñãàë çàñâàð</t>
  </si>
  <si>
    <t>Ýì</t>
  </si>
  <si>
    <t>Õîîë</t>
  </si>
  <si>
    <t>Öýâýð áîõèð óñ</t>
  </si>
  <si>
    <t>Øóóäàí</t>
  </si>
  <si>
    <t>Òîìèëîëò</t>
  </si>
  <si>
    <t>Òýýâýð</t>
  </si>
  <si>
    <t>Ò¿ëø</t>
  </si>
  <si>
    <t>Ãýðýë</t>
  </si>
  <si>
    <t>ÍÄØ</t>
  </si>
  <si>
    <t>Öàëèí</t>
  </si>
  <si>
    <t>Үүнээс:</t>
  </si>
  <si>
    <t>Өглөг</t>
  </si>
  <si>
    <t>Авлага</t>
  </si>
  <si>
    <t xml:space="preserve">ТӨСВИЙН АВЛАГА, ӨГЛӨГ, сумаар, мянган төгрөгөөр </t>
  </si>
  <si>
    <t>.</t>
  </si>
  <si>
    <t xml:space="preserve">ОРОН НУТГИЙН ТӨСВИЙН ОРЛОГО, сумаар, мянган төгрөгөөр </t>
  </si>
  <si>
    <t xml:space="preserve">ОРОН НУТГИЙН ТӨСВИЙН ЗАРЛАГА, сумаар, мянган төгрөгөөр </t>
  </si>
  <si>
    <t>2016 оны 10 сарын байдлаар</t>
  </si>
  <si>
    <t>2017 оны 10 сарын байдлаар</t>
  </si>
  <si>
    <t>Гүйцэтгэл</t>
  </si>
  <si>
    <t>Төлөвлөгөө</t>
  </si>
  <si>
    <t>Öàãààííóóð</t>
  </si>
  <si>
    <t>Ýðäýíýáóëãàí</t>
  </si>
  <si>
    <t>Ìºðºí</t>
  </si>
  <si>
    <t>Øèíý-Èäýð</t>
  </si>
  <si>
    <t>Чандмань-Өндөр</t>
  </si>
  <si>
    <t>Öàãààí-¯¿ð</t>
  </si>
  <si>
    <t>Öàãààí-Óóë</t>
  </si>
  <si>
    <t>Ханх</t>
  </si>
  <si>
    <t>Улаан-Уул</t>
  </si>
  <si>
    <t>Òºìºðáóëàã</t>
  </si>
  <si>
    <t>Тосонцэнгэл</t>
  </si>
  <si>
    <t>Òàðèàëàí</t>
  </si>
  <si>
    <t>Ренчинлхүмбэ</t>
  </si>
  <si>
    <t>Ðàøààíò</t>
  </si>
  <si>
    <t>Èõ-Óóë</t>
  </si>
  <si>
    <t>Жаргалант</t>
  </si>
  <si>
    <t>Галт</t>
  </si>
  <si>
    <t>Áàÿíç¿ðõ</t>
  </si>
  <si>
    <t>Арбулаг</t>
  </si>
  <si>
    <t>Алаг-Эрдэнэ</t>
  </si>
  <si>
    <t>Бүгд</t>
  </si>
  <si>
    <t>Урьд оноос өссөн/буурсан</t>
  </si>
  <si>
    <t>Сумын нэр</t>
  </si>
  <si>
    <t>НИЙГМИЙН ДААТГАЛЫН ШИМТГЭЛИЙН ОРЛОГО, мөн үетэй харьцуулсанаар, мян.төгрөг</t>
  </si>
  <si>
    <t>2017 онд шинээр үүссэн</t>
  </si>
  <si>
    <t>2016 оны үлдэгдэл</t>
  </si>
  <si>
    <t>Үүнээс</t>
  </si>
  <si>
    <t>Шимтгэлийн авлага бүгд</t>
  </si>
  <si>
    <t>Голомт банк</t>
  </si>
  <si>
    <t>Капитал банк</t>
  </si>
  <si>
    <t>Төрийн банк</t>
  </si>
  <si>
    <t>ХАС банк</t>
  </si>
  <si>
    <t>ХААН банк</t>
  </si>
  <si>
    <t>Харилцахын үлдэгдэл</t>
  </si>
  <si>
    <t>Хадгаламжийн үлдэгдэл</t>
  </si>
  <si>
    <t>БАНКУУДЫН ХАДГАЛАМЖ, банкуудаар, сая.төг</t>
  </si>
  <si>
    <t>Чанаргүй зээл</t>
  </si>
  <si>
    <t>Хугацаа хэтэрсэн зээл</t>
  </si>
  <si>
    <t>Зээлийн өрийн үлдэгдэл</t>
  </si>
  <si>
    <t>БАНКУУДЫН ЗЭЭЛИЙН ҮЗҮҮЛЭЛТ, банкуудаар, сая.төг</t>
  </si>
  <si>
    <t>Цэвэр зарлага</t>
  </si>
  <si>
    <t>Монгол банкинд өгсөн</t>
  </si>
  <si>
    <t>Кассаар орсон</t>
  </si>
  <si>
    <t>Монгол банкнаас авсан</t>
  </si>
  <si>
    <t>Зарлага</t>
  </si>
  <si>
    <t>Орлого</t>
  </si>
  <si>
    <t>БАНКУУДЫН ОРЛОГО, ЗАРЛАГА, банкуудаар, сая.төг</t>
  </si>
  <si>
    <t>Иргэний үнэмлэх нотариатаар батлуулах хөлс</t>
  </si>
  <si>
    <t>Оршуулгын машин түрээслэх хөлс</t>
  </si>
  <si>
    <t>12.7.1.1 БУСАД YЙЛЧИЛГЭЭ</t>
  </si>
  <si>
    <t>12.7.1 БУСАД YЙЛЧИЛГЭЭ</t>
  </si>
  <si>
    <t>12.7  БУСАД YЙЛЧИЛГЭЭ</t>
  </si>
  <si>
    <t>Банкны үйлчилгээний хөлс, регистрийн дугаараар мөнгөн гуйвуулга хийхэд авах шимтгэл, ХААН банк, хот хооронд</t>
  </si>
  <si>
    <t>Лизингийн зээлийн өргөдлийн хураамж</t>
  </si>
  <si>
    <t>12.6.2.1 САНХYYГИЙН БАЙГУУЛЛАГЫН ШУУД БУС YЙЛЧИЛГЭЭ</t>
  </si>
  <si>
    <t>12.6.2 САНХYYГИЙН БАЙГУУЛЛАГЫН ШУУД БУС YЙЛЧИЛГЭЭ</t>
  </si>
  <si>
    <t>12.6 САНХYYГИЙН YЙЛЧИЛГЭЭ</t>
  </si>
  <si>
    <t xml:space="preserve">Тээврийн хэрэгслийн даатгал, суудлын автомашины, 1 жилийн хугацаатай </t>
  </si>
  <si>
    <t xml:space="preserve">12.5.4.1 ТЭЭВРИЙН ХЭРЭГСЛИЙН ДААТГАЛ </t>
  </si>
  <si>
    <t xml:space="preserve">12.5.4 ТЭЭВРИЙН ХЭРЭГСЛИЙН ДААТГАЛ </t>
  </si>
  <si>
    <t xml:space="preserve">Эрүүл мэндийн даатгал хувиараа төлөх, насанд хүрсэн хүн </t>
  </si>
  <si>
    <t xml:space="preserve">12.5.3.1 ЭРҮҮЛ МЭНДИЙН ДААТГАЛ  </t>
  </si>
  <si>
    <t xml:space="preserve">12.5.3 ЭРҮҮЛ МЭНДИЙН ДААТГАЛ  </t>
  </si>
  <si>
    <t>12.5 ДААТГАЛ</t>
  </si>
  <si>
    <t>Эмэгтэй хүний нарны шил, хүрээтэй, бор, БНХАУ</t>
  </si>
  <si>
    <t>12.3.2.2 ХУВЬ ХYНИЙ БУСАД ЭД ЗYЙЛ, ХЭРЭГЛЭЛ</t>
  </si>
  <si>
    <t>Сурагчийн цүнх, охидын, үүрдэг, DisneyLand-ийн киноны баатруудын зурагтай, урдаа нэг, хажуудаа кармантай, БНХАУ</t>
  </si>
  <si>
    <t>Эмэгтэй хүний гар цүнх, хиймэл ширэн, БНСУ</t>
  </si>
  <si>
    <t>12.3.2.1 ЦҮНХ, ЧЕМОДАН, ТҮРИЙВЧ</t>
  </si>
  <si>
    <t>12.3.2 ХУВЬ ХYНИЙ БУСАД ЭД ЗYЙЛС</t>
  </si>
  <si>
    <t>Бугуйн цаг, эмэгтэй хүний, дугуй хэлбэрийн, диаметр 2.5 см, хиймэл ширэн оосортой</t>
  </si>
  <si>
    <t xml:space="preserve">Монетон бөгж, цагираг, 2.5гр, 586 сорьцтой, дотоодын </t>
  </si>
  <si>
    <t>Алтан бөгж, 3.0 гр, 999 сорьцтой, дотоод</t>
  </si>
  <si>
    <t>Мөнгөн аяга, хээгүй, 6-гийн,  дунд гарын, 15.8-16 см диаметртэй</t>
  </si>
  <si>
    <t>12.3.1.1 YНЭТ ЭДЛЭЛ, ТӨРӨЛ БYРИЙН ЦАГ</t>
  </si>
  <si>
    <t>12.3.1 YНЭТ ЭДЛЭЛ, ТӨРӨЛ БYРИЙН ЦАГ</t>
  </si>
  <si>
    <t>12.3 ХУВЬ ХYНИЙ ЭД ЗYЙЛ, ХЭРЭГЛЭЛ</t>
  </si>
  <si>
    <t xml:space="preserve">Сүрчиг, "Escada Moon Sparkle", 100 мл, дууриамал, БНХАУ </t>
  </si>
  <si>
    <t>Эмэгтэй хүний ариун цэврийн хэрэглэл, KOTEX, боодол, дотроо 12 ш, БНСУ</t>
  </si>
  <si>
    <t>Ариун цэврийн цаас, "Обухов", боодол, 70 м, ОХУ</t>
  </si>
  <si>
    <t>Ариун цэврийн цаас, боодол, "Ариун", Дотоод</t>
  </si>
  <si>
    <t xml:space="preserve">Шүдний сойз, Colgate Zig zag </t>
  </si>
  <si>
    <t xml:space="preserve">Шүдний оо, "Colgate", 100 мл, улаан өнгийн хайрцагтай </t>
  </si>
  <si>
    <t>Биеийн шингэн тос, 200мл,  "Baby Oil"</t>
  </si>
  <si>
    <t>Yсний шампунь, "Kerasys", 200 мл, өнгөтэй</t>
  </si>
  <si>
    <t>Гар нүүрийн саван, "Safeguard"</t>
  </si>
  <si>
    <t>Сахлын татуурга</t>
  </si>
  <si>
    <t>Эмэгтэй хүний нүүрний энгэсэг, "Geo", БНСУ</t>
  </si>
  <si>
    <t>12.1.3.1 ГОО САЙХНЫ ХЭРЭГЦЭЭНД ЗОРИУЛСАН БУСАД ЭД ЗYЙЛС</t>
  </si>
  <si>
    <t>12.1.3 ГОО САЙХНЫ ХЭРЭГЦЭЭНД ЗОРИУЛСАН БУСАД ЭД ЗYЙЛС</t>
  </si>
  <si>
    <t>Нийтийн халуун усны хөлс, том хүн</t>
  </si>
  <si>
    <t>Гарын хумсанд маникюр хийлгэх хөлс</t>
  </si>
  <si>
    <t>Нүүрэнд тостой иллэг хийх тариф</t>
  </si>
  <si>
    <t>Эмэгтэй үс засуулах хөлс, энгийн тайралт</t>
  </si>
  <si>
    <t>Эрэгтэй үс засуулах хөлс</t>
  </si>
  <si>
    <t>12.1.1.1 YСЧИН БОЛОН ГОО САЙХНЫ YЙЛЧИЛГЭЭ</t>
  </si>
  <si>
    <t>12.1.1 YСЧИН БОЛОН ГОО САЙХНЫ YЙЛЧИЛГЭЭ</t>
  </si>
  <si>
    <t>12.1   ХУВЬ ХYНД ХАНДСАН YЙЛЧИЛГЭЭ</t>
  </si>
  <si>
    <t>12.    БУСАД БАРАА, YЙЛЧИЛГЭЭ</t>
  </si>
  <si>
    <t xml:space="preserve">Дотуур байрны төлбөр, 1 улирлын </t>
  </si>
  <si>
    <t>Зочид буудлын хөлс, энгийн, 1 хүн, 1 хоног</t>
  </si>
  <si>
    <t>11.2.1.1  ЗОЧИД БУУДАЛ, ДОТУУР БАЙРНЫ YЙЛЧИЛГЭЭ</t>
  </si>
  <si>
    <t>11.2.1  ЗОЧИД БУУДАЛ, ДОТУУР БАЙРНЫ YЙЛЧИЛГЭЭ</t>
  </si>
  <si>
    <t>11.2   ЗОЧИД БУУДАЛ ДОТУУР БАЙРНЫ YЙЛЧИЛГЭЭ</t>
  </si>
  <si>
    <t>Гуанзны хоолны үнэ, /цуйван, сүүтэй цай/, аймгийн төв захын гуанз</t>
  </si>
  <si>
    <t>11.1.2.1 ГУАНЗ, ЦАЙНЫ ГАЗАР</t>
  </si>
  <si>
    <t>11.1.2 ГУАНЗ, ЦАЙНЫ ГАЗАР</t>
  </si>
  <si>
    <t>Шилтэй пивоны үнэ, " Боргио", 0.5л /Зоогийн газарт/</t>
  </si>
  <si>
    <t>Пицца захиалгын үнэ, гэрт хүргэх хөлсийн хамт, 24 см, холимог пицца</t>
  </si>
  <si>
    <t>Зоогийн газрын хоолны үнэ /Нийслэл салат, гуляш, байхуу цай/</t>
  </si>
  <si>
    <t>11.1.1 РЕСТОРАН, КАФЕ, БУСАД ЗООГИЙН ГАЗАР</t>
  </si>
  <si>
    <t>11.1   НИЙТИЙН ХООЛНЫ YЙЛЧИЛГЭЭ</t>
  </si>
  <si>
    <t>11.    ЗОЧИД БУУДАЛ, НИЙТИЙН ХООЛ, ДОТУУР БАЙРНЫ YЙЛЧИЛГЭЭ</t>
  </si>
  <si>
    <t>Англи хэлний сургалтын төвийн төлбөр, хүүхэд, 1 сар, анхан шат</t>
  </si>
  <si>
    <t>Жолооны курсын төлбөр, "B" ангилал</t>
  </si>
  <si>
    <t>10.5.1 БОЛОВСРОЛ ОЛГОХ БУСАД ҮЙЛЧИЛГЭЭ</t>
  </si>
  <si>
    <t>10.5 БОЛОВСРОЛ ОЛГОХ БУСАД ҮЙЛЧИЛГЭЭ</t>
  </si>
  <si>
    <t>Хувийн их, дээд сургуулийн жилийн сургалтын жилийн төлбөр, 1-р дамжаа</t>
  </si>
  <si>
    <t>Улсын их, дээд сургуулийн жилийн сургалтын төлбөр / оюутан олонтой сургуулийг сонгох/</t>
  </si>
  <si>
    <t>10.4.1 БОЛОВСРОЛ ОЛГОХ БУСАД ҮЙЛЧИЛГЭЭ</t>
  </si>
  <si>
    <t>10.4  ДЭЭД БОЛОВСРОЛЫН YЙЛЧИЛГЭЭ</t>
  </si>
  <si>
    <t xml:space="preserve">Хувийн дунд сургуулийн жилийн төлбөр </t>
  </si>
  <si>
    <t>10.2.1.1 БҮРЭН ДУНД БОЛОВСРОЛ</t>
  </si>
  <si>
    <t>10.2.1 БҮРЭН ДУНД БОЛОВСРОЛ</t>
  </si>
  <si>
    <t>10.2 БҮРЭН ДУНД БОЛОВСРОЛ</t>
  </si>
  <si>
    <t>Хувийн бага сургуулийн жилийн төлбөр</t>
  </si>
  <si>
    <t>Хувийн цэцэрлэгийн сарын төлбөр</t>
  </si>
  <si>
    <t xml:space="preserve">10.1.1.1 БАГА БОЛОВСРОЛ </t>
  </si>
  <si>
    <t>10.1.1 БАГА БОЛОВСРОЛ</t>
  </si>
  <si>
    <t>10.1   БАГА БОЛОВСРОЛЫН YЙЛЧИЛГЭЭ</t>
  </si>
  <si>
    <t>10.    БОЛОВСРОЛЫН YЙЛЧИЛГЭЭ</t>
  </si>
  <si>
    <t>Дотоодын аялал, жуулчлал, /Хөвсгөл нуур, 6 өдөр/</t>
  </si>
  <si>
    <t>09.6.1.1 АМРАЛТ, АЯЛАЛ, ЖУУЛЧЛАЛ</t>
  </si>
  <si>
    <t>09.6.1 АМРАЛТ, АЯЛАЛ, ЖУУЛЧЛАЛ</t>
  </si>
  <si>
    <t>09.6  АМРАЛТ, АЯЛАЛ, ЖУУЛЧЛАЛ</t>
  </si>
  <si>
    <t>Шугам, хуванцар, 30см, "Deli"</t>
  </si>
  <si>
    <t>Үзгэн балны запас, 0.5мм</t>
  </si>
  <si>
    <t>Үзгэн бал, цэнхэр өнгийн, "Zero" , БНХАУ</t>
  </si>
  <si>
    <t>Харандаа, 0.5мм, БНХАУ</t>
  </si>
  <si>
    <t>Сурагчийн дэвтэр, дөрвөлжин шугамтай, 12 хуудастай, Улаанбаатар Принтинг</t>
  </si>
  <si>
    <t>Сурах бичиг, "Математикийн бодлогын хураамж", 3-р анги, зохиолч Баяжих</t>
  </si>
  <si>
    <t>09.5.4.1  БИЧГИЙН БОЛОН ЗУРГИЙН ХЭРЭГСЭЛ</t>
  </si>
  <si>
    <t>09.5.4  БИЧГИЙН БОЛОН ЗУРГИЙН ХЭРЭГСЭЛ</t>
  </si>
  <si>
    <t>Монгол зурхайн цаг тооны бичиг, Л.Тэрбиш</t>
  </si>
  <si>
    <t>09.5.3.1  БУСАД ХЭВЛЭМЭЛ ЗYЙЛС</t>
  </si>
  <si>
    <t>09.5.3  БУСАД ХЭВЛЭМЭЛ ЗYЙЛС</t>
  </si>
  <si>
    <t>"TV zone" сэтгүүлийн үнэ, дугаарын үнэ</t>
  </si>
  <si>
    <t>Орон нутгийн сонины улирлын захиалга</t>
  </si>
  <si>
    <t>Өдөр тутмын хэвлэл, "Өдрийн сонин", улирлын захиалга</t>
  </si>
  <si>
    <t>09.5.2.1 СОНИН СЭТГҮҮЛ</t>
  </si>
  <si>
    <t>09.5.2 СОНИН, СЭТГҮҮЛ</t>
  </si>
  <si>
    <t>Үлгэрийн ном, "Монголын шилдэг үлгэрүүд", 30 хуудастай</t>
  </si>
  <si>
    <t>Англи-Монгол толь бичиг, 30000 үгтэй, Pocket Dictionary Oxford</t>
  </si>
  <si>
    <t>09.5.1.1 НОМ</t>
  </si>
  <si>
    <t>09.5.1 НОМ</t>
  </si>
  <si>
    <t xml:space="preserve">09.5   СОНИН, СЭТГҮҮЛ, НОМ, БИЧГИЙН ХЭРЭГСЭЛ </t>
  </si>
  <si>
    <t>Дижитал эх үүсвэрээс фотозураг угаалгах, 10х15см, Фужи Фильм, Коника</t>
  </si>
  <si>
    <t>09.4.2.4 СОЁЛЫН БУСАД ҮЙЛЧИЛГЭЭ</t>
  </si>
  <si>
    <t xml:space="preserve">Кабелийн телевизийн сарын хураамж:  </t>
  </si>
  <si>
    <t>Зурагтын сарын хураамж, " МҮОНТ "</t>
  </si>
  <si>
    <t>09.4.2.3 ТЕЛЕВИЗ, РАДИОГИЙН ҮЙЛЧИЛГЭЭНИЙ ХӨЛС</t>
  </si>
  <si>
    <t>Хошин шогийн тоглолтын тасалбар, ердийн өдөр</t>
  </si>
  <si>
    <t>Кино театрын үзвэрийн үнэ, том хүн, 1 удаа, хямдралын бус өдөр</t>
  </si>
  <si>
    <t>09.4.2.1  ҮЗВЭР YЙЛЧИЛГЭЭ</t>
  </si>
  <si>
    <t>09.4.2  СОЁЛЫН YЙЛЧИЛГЭЭ</t>
  </si>
  <si>
    <t xml:space="preserve">Билльярд тоглох хөлс, клубт, 1 цагийн хөлс </t>
  </si>
  <si>
    <t>09.4.1.1  ЧӨЛӨӨТ ЦАГ, СОЁЛЫН YЙЛЧИЛГЭЭ</t>
  </si>
  <si>
    <t>09.4.1  ЧӨЛӨӨТ ЦАГ, СОЁЛЫН YЙЛЧИЛГЭЭ</t>
  </si>
  <si>
    <t>09.4   ЧӨЛӨӨТ ЦАГ, СОЁЛЫН YЙЛЧИЛГЭЭ</t>
  </si>
  <si>
    <t>Тоглоомон машин, БНХАУ</t>
  </si>
  <si>
    <t>Барби хүүхэлдэй, хайрцагтай, БНХАУ</t>
  </si>
  <si>
    <t>Шатар, хөлөгт тоглоом, 24х24см, хуванцар, БНХАУ</t>
  </si>
  <si>
    <t>09.3.1.1 ТОГЛООМ</t>
  </si>
  <si>
    <t>09.3.1 ТОГЛООМ</t>
  </si>
  <si>
    <t>09.3   ЧӨЛӨӨТ ЦАГТ ЗОРИУЛСАН БУСАД ХЭРЭГСЭЛ</t>
  </si>
  <si>
    <t>Сагсан бөмбөг, хиймэл арьсан, БНХАУ</t>
  </si>
  <si>
    <t>09.2.2.2 ЧӨЛӨӨТ ЦАГАА ӨНГӨРӨӨХТЭЙ ХОЛБОГДСОН ХЭРЭГСЭЛ</t>
  </si>
  <si>
    <t>09.2.2  ХӨГЖМИЙН ЗЭМСЭГ БОЛОН ЧӨЛӨӨТ ЦАГАА ӨНГӨРӨӨХТЭЙ ХОЛБОГДСОН ХЭРЭГСЭЛ</t>
  </si>
  <si>
    <t>09.2  СОЁЛ,  АМРАЛТАНД ЗОРИУЛСАН БУСАД ХЭРЭГСЭЛ</t>
  </si>
  <si>
    <t>Флаш диск,  2 Gb, БНХАУ</t>
  </si>
  <si>
    <t>09.1.4.1  БИЧЛЭГ ХИЙХ ХЭРЭГСЭЛ</t>
  </si>
  <si>
    <t>09.1.4  БИЧЛЭГ ХИЙХ ХЭРЭГСЭЛ</t>
  </si>
  <si>
    <t>Компьютер, "Dell", БНХАУ</t>
  </si>
  <si>
    <t>Зөөврийн компьютер, Dual Core, 2.7Ghz, 1 GB Ram, 320GB HDD, LCD 17'', "DELL"</t>
  </si>
  <si>
    <t>09.1.3.1  МЭДЭЭЛЛИЙГ БОЛОВСРУУЛАХ ТОНОГ ТӨХӨӨРӨМЖ</t>
  </si>
  <si>
    <t>09.1.3  МЭДЭЭЛЛИЙГ БОЛОВСРУУЛАХ ТОНОГ ТӨХӨӨРӨМЖ</t>
  </si>
  <si>
    <t>Харааны шил, холын, -1.5-2.0, хүрээний үнэ орохгүй</t>
  </si>
  <si>
    <t xml:space="preserve">09.1.2.2 ХАРАА ЗҮЙН БАГАЖ ХЭРЭГСЭЛ </t>
  </si>
  <si>
    <t xml:space="preserve">Дижитал фото аппарат, Nikon, 20.1 мega рixel-тэй, 3.0 инчийн LCD дэлгэцтэй </t>
  </si>
  <si>
    <t>09.1.2.1  ФОТО ЗУРАГ, КИНО ЗУРГИЙН ХЭРЭГСЭЛ, ДУРАН</t>
  </si>
  <si>
    <t>09.1.2  ФОТО ЗУРАГ, КИНО ЗУРГИЙН ХЭРЭГСЭЛ, ДУРАН</t>
  </si>
  <si>
    <t>LCD телевизор, 32'' Samsung</t>
  </si>
  <si>
    <t>09.1.1.2 ТЕЛЕВИЗОР, ВИДЕО ТОГЛУУЛАГЧ, ДҮРС БИЧЛЭГ ХИЙХ ТОНОГ ТӨХӨӨРӨМЖ</t>
  </si>
  <si>
    <t>MP3, 2GB, БНХАУ</t>
  </si>
  <si>
    <t>Машины MP4 player, 4GB, БНХАУ</t>
  </si>
  <si>
    <t>09.1.1.1  ДУУ, ДYРСИЙГ ХYЛЭЭН АВАХ, БИЧЛЭГ ХИЙХ, ХУВИЛАХ ТОНОГ ТӨХӨӨРӨМЖ</t>
  </si>
  <si>
    <t>09.1.1  ДУУ, ДYРСИЙГ ХYЛЭЭН АВАХ, БИЧЛЭГ ХИЙХ, ХУВИЛАХ ТОНОГ ТӨХӨӨРӨМЖ</t>
  </si>
  <si>
    <t>09.1   ДУУ, ДYРС, ГЭРЭЛ ЗУРАГ, МЭДЭЭЛЛИЙГ БОЛОВСРУУЛАХ ТОНОГ ТӨХӨӨРӨМЖ</t>
  </si>
  <si>
    <t>09.    АМРАЛТ, ЧӨЛӨӨТ ЦАГ, СОЁЛЫН БАРАА, YЙЛЧИЛГЭЭ</t>
  </si>
  <si>
    <t>Гэрийн интернэтийн сарын төлбөр, 512 мб</t>
  </si>
  <si>
    <t>Интернэт кафед интернэт ашиглах хөлс, 1 цаг</t>
  </si>
  <si>
    <t>Юнителийн сүлжээндээ 1 мин ярих хөлс, НӨТ орсон /урьдчилсан төлбөрт картын хэрэглэгчийн /</t>
  </si>
  <si>
    <t>Скайтелийн сүлжээндээ 1 мин ярих хөлс, НӨТ орсон /урьдчилсан төлбөрт картын хэрэглэгчийн /</t>
  </si>
  <si>
    <t>Мобикомын сүлжээндээ 1 мин ярих хөлс, НӨТ орсон /урьдчилсан төлбөрт картын хэрэглэгчийн /</t>
  </si>
  <si>
    <t>Суурин утаснаас суурин утсанд  ярих 1 минутын тариф</t>
  </si>
  <si>
    <t>08.3.1.1  ТЕЛЕФОН УТАС, ФАКСЫН YЙЛЧИЛГЭЭ</t>
  </si>
  <si>
    <t>08.3.1  ТЕЛЕФОН УТАС, ФАКСЫН YЙЛЧИЛГЭЭ</t>
  </si>
  <si>
    <t>08.3  ТЕЛЕФОН УТАС, ФАКСЫН YЙЛЧИЛГЭЭ</t>
  </si>
  <si>
    <t>Ухаалаг утасны цэнэглэгч, БНХАУ</t>
  </si>
  <si>
    <t>Гар утас, Samsung S2</t>
  </si>
  <si>
    <t>08.2.1.1  ТЕЛЕФОН АППАРАТ, ФАКСЫН ХЭРЭГСЭЛ</t>
  </si>
  <si>
    <t>08.2.1  ТЕЛЕФОН АППАРАТ , ФАКСЫН ХЭРЭГСЭЛ</t>
  </si>
  <si>
    <t>08.2  ТЕЛЕФОН АППАРАТ, ФАКСЫН ХЭРЭГСЭЛ</t>
  </si>
  <si>
    <t>08.    ХОЛБООНЫ ХЭРЭГСЭЛ, ШУУДАНГИЙН YЙЛЧИЛГЭЭ</t>
  </si>
  <si>
    <t>Ачаа тээвэр, хот дотор, 15 км, 1 тн</t>
  </si>
  <si>
    <t>07.3.6.1  ТЭЭВРИЙН ХЭРЭГСЛИЙН БУСАД YЙЛЧИЛГЭЭ</t>
  </si>
  <si>
    <t>07.3.6  ТЭЭВРИЙН ХЭРЭГСЛИЙН БУСАД YЙЛЧИЛГЭЭ</t>
  </si>
  <si>
    <t>УБ-Бээжингийн онгоцны тийзийн үнэ, том  хүн, нэг талдаа</t>
  </si>
  <si>
    <t>Аймгийн төвөөс УБ нисэх онгоцны билет, том хүн, нэг талдаа</t>
  </si>
  <si>
    <t>07.3.3.1  АГААРЫН ЗОРЧИГЧ ТЭЭВРИЙН YЙЛЧИЛГЭЭ</t>
  </si>
  <si>
    <t>07.3.3  АГААРЫН ЗОРЧИГЧ ТЭЭВРИЙН YЙЛЧИЛГЭЭ</t>
  </si>
  <si>
    <t>Аймгаас -УБ орох автобусны /тендер/ хөлс, нэг талдаа</t>
  </si>
  <si>
    <t>Хот доторх таксины хөлс, 1 км</t>
  </si>
  <si>
    <t>Микроавтобус билет, том хүн</t>
  </si>
  <si>
    <t>Автобусны билет, том хүн</t>
  </si>
  <si>
    <t>07.3.2.1 АВТО ЗАМЫН ЗОРЧИГЧ ТЭЭВРИЙН YЙЛЧИЛГЭЭ</t>
  </si>
  <si>
    <t>07.3.2  АВТО ЗАМЫН ЗОРЧИГЧ ТЭЭВРИЙН YЙЛЧИЛГЭЭ</t>
  </si>
  <si>
    <t xml:space="preserve">УБ-Бээжингийн галт тэрэгний тийзийн үнэ, том хүн, нэг талдаа, купе </t>
  </si>
  <si>
    <t>УБ-аймгийн төвийн төмөр замын хөлс, том хүн, нэг талдаа, купе</t>
  </si>
  <si>
    <t>07.3.1.1  ТӨМӨР ЗАМЫН ЗОРЧИГЧ ТЭЭВРИЙН YЙЛЧИЛГЭЭ</t>
  </si>
  <si>
    <t>07.3.1  ТӨМӨР ЗАМЫН ЗОРЧИГЧ ТЭЭВРИЙН YЙЛЧИЛГЭЭ</t>
  </si>
  <si>
    <t>07.3  ТЭЭВРИЙН YЙЛЧИЛГЭЭ</t>
  </si>
  <si>
    <t>Суудлын тэрэгний задгай зогсоолын төлбөр</t>
  </si>
  <si>
    <t>07.2.4.1 ТЭЭВРИЙН ХЭРЭГСЛИЙН ҮЙЛЧИЛГЭЭ</t>
  </si>
  <si>
    <t>07.2.4 ТЭЭВРИЙН ХЭРЭГСЛИЙН ҮЙЛЧИЛГЭЭ</t>
  </si>
  <si>
    <t>Суудлын тэрэгний моторын тос солиулах хөлс</t>
  </si>
  <si>
    <t>Машины дугуй нөхөх хөлс, суудлын тэрэгний дотуур хаймар нөхөх</t>
  </si>
  <si>
    <t>07.2.3.1 ТЭЭВРИЙН ХЭРЭГСЛИЙН ЗАСВАР</t>
  </si>
  <si>
    <t>07.2.3  ТЭЭВРИЙН ХЭРЭГСЛИЙН ЗАСВАР, YЙЛЧИЛГЭЭ</t>
  </si>
  <si>
    <t>Суудлын тэрэгний бензин хөдөлгүүрийн тос, Mobile, 1 л</t>
  </si>
  <si>
    <t>Дизелийн түлш, 1 литр</t>
  </si>
  <si>
    <t>Бензин, А-92, 1 литр</t>
  </si>
  <si>
    <t>Бензин, А-80, 1 литр</t>
  </si>
  <si>
    <t>07.2.2.1  ХУВИЙН ТЭЭВРИЙН ХЭРЭГСЛИЙН ШАТАХ, ТОСЛОХ МАТЕРИАЛ</t>
  </si>
  <si>
    <t>07.2.2  ХУВИЙН ТЭЭВРИЙН ХЭРЭГСЛИЙН ШАТАХ, ТОСЛОХ МАТЕРИАЛ</t>
  </si>
  <si>
    <t xml:space="preserve">Суудлын тэрэгний  дугуй, 14R, Япон </t>
  </si>
  <si>
    <t>07.2.1.1  ХУВИЙН ТЭЭВРИЙН ХЭРЭГСЛИЙН СЭЛБЭГ, ХЭРЭГСЭЛ</t>
  </si>
  <si>
    <t>07.2.1  ХУВИЙН ТЭЭВРИЙН ХЭРЭГСЛИЙН СЭЛБЭГ, ХЭРЭГСЭЛ</t>
  </si>
  <si>
    <t>07.2  ХУВИЙН ТЭЭВРИЙН ХЭРЭГСЛИЙН ЗАСВАР, YЙЛЧИЛГЭЭ</t>
  </si>
  <si>
    <t>Унадаг дугуй, 6 араатай, том хүний, амортизатортай, БНХАУ</t>
  </si>
  <si>
    <t>07.1.3.1  УНАДАГ ДУГУЙ</t>
  </si>
  <si>
    <t>07.1.3  УНАДАГ ДУГУЙ</t>
  </si>
  <si>
    <t xml:space="preserve">Мотоцикл, "Mustang", "Dayun" цилиндр 124 См3, рамтай, БНХАУ </t>
  </si>
  <si>
    <t>07.1.2.1 МОТОЦИКЛЬ</t>
  </si>
  <si>
    <t>07.1.2 МОТОЦИКЛЬ</t>
  </si>
  <si>
    <t xml:space="preserve">Суудлын жижиг тэрэг, Toyota Prius 20, 2008 он, мөнгөлөг, Япон </t>
  </si>
  <si>
    <t>07.1.1.1  АВТОМАШИН, МОТОЦИКЛ</t>
  </si>
  <si>
    <t>07.1.1  АВТОМАШИН, МОТОЦИКЛ</t>
  </si>
  <si>
    <t>07.1  ТЭЭВРИЙН ХЭРЭГСЛИЙН ХУДАЛДАН АВАЛТ</t>
  </si>
  <si>
    <t>07.    ТЭЭВЭР</t>
  </si>
  <si>
    <t>Эмнэлгийн ор хоногийн хөлс, аймгийн нэгдсэн эмнэлэг, өдрийн, даатгалгүй иргэд</t>
  </si>
  <si>
    <t>Эмнэлгийн ор хоногийн хөлс, аймгийн нэгдсэн эмнэлэг, өдрийн, даатгалтай иргэд</t>
  </si>
  <si>
    <t>06.3.1.1  ЭМНЭЛЭГТ ХЭВТЭЖ YЗYYЛСЭН YЙЛЧИЛГЭЭ</t>
  </si>
  <si>
    <t>06.3.1  ЭМНЭЛЭГТ ХЭВТЭЖ YЗYYЛСЭН YЙЛЧИЛГЭЭ</t>
  </si>
  <si>
    <t>06.3  ЭМНЭЛЭГТ ХЭВТЭЖ YЗYYЛСЭН YЙЛЧИЛГЭЭ</t>
  </si>
  <si>
    <t>Шээсний ерөнхий шинжилгээ хийх хөлс, хувийн эмнэлэг</t>
  </si>
  <si>
    <t>Лабораторийн шинжилгээ хийлгэх хөлс, ЭХО-д /элэг, цөс, бөөр/  харуулах</t>
  </si>
  <si>
    <t>06.2.3.1 ЭМНЭЛГИЙН ТУСЛАХ ҮЙЛЧИЛГЭЭ</t>
  </si>
  <si>
    <t>06.2.3  ЭМНЭЛГИЙН ТУСЛАХ YЙЛЧИЛГЭЭ</t>
  </si>
  <si>
    <t>Шүдний эмчид үзүүлэх, өөрөө хатуурагч ломб тавиулах</t>
  </si>
  <si>
    <t>06.2.2.1  ШYДНИЙ ЭМНЭЛГИЙН YЙЛЧИЛГЭЭ</t>
  </si>
  <si>
    <t>06.2.2  ШYДНИЙ ЭМНЭЛГИЙН YЙЛЧИЛГЭЭ</t>
  </si>
  <si>
    <t>Амбулаторийн үзлэгийн хөлс</t>
  </si>
  <si>
    <t>06.2.1.1 АМБУЛАТОРИЙН ҮЙЛЧИЛГЭЭ</t>
  </si>
  <si>
    <t>06.2.1  АМБУЛАТОРИЙН YЙЛЧИЛГЭЭ</t>
  </si>
  <si>
    <t>06.2  АМБУЛТОРЫН YЙЛЧИЛГЭЭ</t>
  </si>
  <si>
    <t>Хөвөн, боодолтой, 50гр, дотоод</t>
  </si>
  <si>
    <t>Хурууны лент, 1ш, БНХАУ</t>
  </si>
  <si>
    <t>06.1.2.1 ЭРҮҮЛ МЭНДИЙН БУСАД БАРАА</t>
  </si>
  <si>
    <t>06.1.2 ЭРҮҮЛ МЭНДИЙН БУСАД БАРАА</t>
  </si>
  <si>
    <t>Метронидазол, 250 mg, 10 ш, БНХАУ</t>
  </si>
  <si>
    <t>Параденк, хүүхдийн лаа</t>
  </si>
  <si>
    <t>Даралтны эм</t>
  </si>
  <si>
    <t>Пенициллин, тариагаар, 1 сая</t>
  </si>
  <si>
    <t>Цифазолин, тариагаар, 1 сая, ОХУ</t>
  </si>
  <si>
    <t>Хлорфенамен, Монос</t>
  </si>
  <si>
    <t>Витамин "С", үрлэн, 50ш</t>
  </si>
  <si>
    <t>Ампциллин, 500 mg, 10ш, том хүний</t>
  </si>
  <si>
    <t>Анальгин, 500 mg, 10ш</t>
  </si>
  <si>
    <t>Терафлю, 1 уут, Франц</t>
  </si>
  <si>
    <t>Парацетамол, 10ш, Моносфарм</t>
  </si>
  <si>
    <t>06.1.1  ЭМ, ТАРИА</t>
  </si>
  <si>
    <t>06.1  ЭМ, ТАРИА, ЭМНЭЛГИЙН ХЭРЭГСЭЛ</t>
  </si>
  <si>
    <t>06.    ЭМ, ТАРИА, ЭМНЭЛГИЙН YЙЛЧИЛГЭЭ</t>
  </si>
  <si>
    <t>Дуудлагаар хивс цэвэрлэх үйлчилгээний хөлс, 1м2</t>
  </si>
  <si>
    <t>05.6.2.1 ГЭР АХУЙН ҮЙЛЧИЛГЭЭ</t>
  </si>
  <si>
    <t>05.6.2 ГЭР АХУЙН ҮЙЛЧИЛГЭЭ</t>
  </si>
  <si>
    <t>Шүдэнз, толгой, ОХУ</t>
  </si>
  <si>
    <t>Лаа, Монлаа, нэг боодол, урт нь 15 см</t>
  </si>
  <si>
    <t>05.6.1.2 БУСАД ГЭР АХУЙН БАРАА</t>
  </si>
  <si>
    <t>Гутлын тос, Kangaroo, 40 гр</t>
  </si>
  <si>
    <t>Цэвэрлэгээний бодис, нунтаг, "Comet", 500 гр</t>
  </si>
  <si>
    <t xml:space="preserve">Аяга, таваг угаагч шингэн, Fairy, 500мл </t>
  </si>
  <si>
    <t>Угаалгын "Tide" нунтаг, 450гр, цаасан хайрцагтай, автомат</t>
  </si>
  <si>
    <t xml:space="preserve">Угаалгын нунтаг, "OMO-99" , 400 гр </t>
  </si>
  <si>
    <t>Эдийн саван, ОК</t>
  </si>
  <si>
    <t>05.6.1.1 ЦЭВЭРЛЭГЭЭ БОЛОН ЗАСВАРЫН БАРАА</t>
  </si>
  <si>
    <t>05.6.1  ГЭР АХУЙН БАРАА</t>
  </si>
  <si>
    <t>05.6  ГЭР АХУЙН ЦЭВЭРЛЭГЭЭНИЙ БОЛОН БУСАД ЖИЖИГ БАРАА, ГЭРИЙН YЙЛЧИЛГЭЭ</t>
  </si>
  <si>
    <t>Скоч, эн 4,8см, урт 66 м, БНХАУ</t>
  </si>
  <si>
    <t>Хэмнэлттэй чийдэнгийн шил, 18W, БНХАУ</t>
  </si>
  <si>
    <t>Гэрлийн шил, 60 В, энгийн, сүүн биш, бор цаастай</t>
  </si>
  <si>
    <t>Хуруу зай, 1.5в, "GP"</t>
  </si>
  <si>
    <t>Төмөр зуух, нимгэн төмрөөр хийсэн, энгийн</t>
  </si>
  <si>
    <t>Алх, толгойн жин 300гр, бариул хуванцар, БНХАУ</t>
  </si>
  <si>
    <t xml:space="preserve">05.5.2.1 ГЭР АХУЙН ЖИЖИГ БАГАЖ ХЭРЭГСЭЛ </t>
  </si>
  <si>
    <t>05.5.2  ЖИЖИГ БАГАЖ ХЭРЭГСЭЛ</t>
  </si>
  <si>
    <t>05.5  ГЭР АХУЙ, ЦЭЦЭРЛЭГИЙН ЗОРИУЛАЛТТАЙ ХӨДӨЛМӨРИЙН БАГАЖ ХЭРЭГСЭЛ</t>
  </si>
  <si>
    <t>Хоолны төмөр сав, 3л, никель</t>
  </si>
  <si>
    <t>Цайны халуун сав, 2 л, хуванцар гадартай</t>
  </si>
  <si>
    <t>Данх, никель, 3л</t>
  </si>
  <si>
    <t xml:space="preserve">Хайруулын таваг, ган ширмэн, 30-35 см диаметртэй, БНХАУ </t>
  </si>
  <si>
    <t>05.4.1.3 ГАЛ ТОГООНЫ ЖИЖИГ ХЭРЭГСЭЛ</t>
  </si>
  <si>
    <t>Гал тогооны хутга, хар хуванцар бариултай, БНХАУ</t>
  </si>
  <si>
    <t>05.4.1.2 ХУТГА БОЛОН БУСАД ИРТЭЙ ГАЛ ТОГООНЫ ХЭРЭГСЭЛ</t>
  </si>
  <si>
    <t>Шаазан таваг, 1-р хоолны, 25 см, БНХАУ</t>
  </si>
  <si>
    <t>Шаазан аяга, БНХАУ</t>
  </si>
  <si>
    <t>05.4.1.1 ШИЛЭН АЯГА, САВ СУУЛГА</t>
  </si>
  <si>
    <t>05.4.1  ГЭР АХУЙН ШИЛЭН ЭДЛЭЛ, САВ СУУЛГА</t>
  </si>
  <si>
    <t>05.4  ГЭР АХУЙН ШИЛЭН ЭДЛЭЛ, САВ СУУЛГА</t>
  </si>
  <si>
    <t>Угаалгын хагас автомат машин засварын хөлс, мотор солих</t>
  </si>
  <si>
    <t>05.3.3.1 ЦАХИЛГААН ХЭРЭГСЛИЙН ЗАСВАР</t>
  </si>
  <si>
    <t>05.3.3  ЦАХИЛГААН ХЭРЭГСЛИЙН ЗАСВАР</t>
  </si>
  <si>
    <t>Ус буцалгагч, 1.7 л, никель гадаргуутай, БНХАУ</t>
  </si>
  <si>
    <t>Цахилгаан индүү, уур гаргадаг, БНХАУ</t>
  </si>
  <si>
    <t>05.3.2.1 ГЭХ АХУЙН ЖИЖИГ ЦАХИЛГААН ХЭРЭГСЭЛ</t>
  </si>
  <si>
    <t>05.3.2  ГЭР АХУЙН ЖИЖИГ ЦАХИЛГААН ХЭРЭГСЭЛ</t>
  </si>
  <si>
    <t>Тоос сорогч, 2000 ватт, БНХАУ</t>
  </si>
  <si>
    <t>05.3.1.5 ЦЭВЭРЛЭЭГЭЭНИЙ ЗОРИУЛАЛТТАЙ ГЭР АХУЙН ЦАХИЛГААН ХЭРЭГСЭЛ</t>
  </si>
  <si>
    <t>Богино долгионы зуух, 20-22л, 800W, Haier, БНХАУ</t>
  </si>
  <si>
    <t>Будаа агшаагч, БНХАУ</t>
  </si>
  <si>
    <t>Халуун тогоо, БНХАУ</t>
  </si>
  <si>
    <t>Индукцэн плитка, 40х40см, БНХАУ</t>
  </si>
  <si>
    <t>05.3.1.3 ШАРАХ ШҮҮГЭЭ, ЗУУХ, ПЛИТКА</t>
  </si>
  <si>
    <t>Угаалгын машин, хагас автомат, 6.5 кг багтаамжтай, "Haier", БНХАУ</t>
  </si>
  <si>
    <t>05.3.1.2 УГААЛЫН МАШИН, ХАТААГЧ МАШИН</t>
  </si>
  <si>
    <t>Хөргөгч, 2 хаалгатай, 150 см өндөр, БНХАУ</t>
  </si>
  <si>
    <t>05.3.1.1 ХӨРГӨГЧ, ХӨЛДӨӨГЧ</t>
  </si>
  <si>
    <t>05.3.1  ГЭР АХУЙН УДААН ЭДЭЛГЭЭТ ЦАХИЛГААН БОЛОН БУСАД БАРАА</t>
  </si>
  <si>
    <t>05.3  ГЭР АХУЙН ЦАХИЛГААН БАРАА</t>
  </si>
  <si>
    <t>Угаалгын өрөөний том алчуур, 70х150см, БНХАУ</t>
  </si>
  <si>
    <t>Гар нүүрийн алчуур, 30*60см</t>
  </si>
  <si>
    <t>Хөшиг нимгэн,  торгон, хээгүй,  БНХАУ</t>
  </si>
  <si>
    <t>Ор, хөнжлийн даавуу, 1 хүний</t>
  </si>
  <si>
    <t>Орны бүтээлэг, тааран, цэцгэн хээтэй, БНХАУ</t>
  </si>
  <si>
    <t>05.2.1.1  ГЭР АХУЙН ОЁМОЛ, НЭХМЭЛ ЭДЛЭЛ</t>
  </si>
  <si>
    <t>05.2.1  ГЭР АХУЙН ОЁМОЛ, НЭХМЭЛ ЭДЛЭЛ</t>
  </si>
  <si>
    <t>05.2  ГЭР АХУЙН ОЁМОЛ, НЭХМЭЛ ЭДЛЭЛ</t>
  </si>
  <si>
    <t>Шалны хулдаас, зузаавтар, БНХАУ</t>
  </si>
  <si>
    <t>Хивс, 2х3м хэмжээтэй, энгийн, "Эрдэнэт хивс"</t>
  </si>
  <si>
    <t>05.1.2.1 ХИВС БОЛОН ШАЛНЫ БУСАД ДЭВСГЭР</t>
  </si>
  <si>
    <t>05.1.2  ХИВС БОЛОН ШАЛНЫ БУСАД ДЭВСГЭР</t>
  </si>
  <si>
    <t xml:space="preserve">Хуванцар сандал, жижиг, явган, 30 см өндөртэй, БНХАУ </t>
  </si>
  <si>
    <t>Гал тогооны ширээ, 4 сандалтай, дотоод</t>
  </si>
  <si>
    <t>Диван, гар хийцийн</t>
  </si>
  <si>
    <t>Хувцасны шүүгээ, 3 хаалгатай,</t>
  </si>
  <si>
    <t xml:space="preserve">Модон ор, хээгүй, лактай </t>
  </si>
  <si>
    <t>05.1.1.1  ГЭРИЙН ТАВИЛГА, ХЭРЭГСЭЛ</t>
  </si>
  <si>
    <t>05.1.1  ГЭРИЙН ТАВИЛГА, ХЭРЭГСЭЛ</t>
  </si>
  <si>
    <t>05.1  ГЭР АХУЙН ТАВИЛГА, ХЭРЭГСЭЛ, ХИВС БОЛОН ШАЛНЫ БУСАД ДЭВСГЭР</t>
  </si>
  <si>
    <t>05.    ГЭР АХУЙН ТАВИЛГА, ГЭР АХУЙН БАРАА</t>
  </si>
  <si>
    <t>Халуун ус, сард, 1 хүний</t>
  </si>
  <si>
    <t>04.5.5.1  ХАЛУУН УС, УУР, МӨС</t>
  </si>
  <si>
    <t>04.5.5  ХАЛУУН УС, УУР, МӨС</t>
  </si>
  <si>
    <t xml:space="preserve">Нүүрс, 1 шуудай, </t>
  </si>
  <si>
    <t>Түлшний мод, шуудайгаар</t>
  </si>
  <si>
    <t>04.5.4.1 ХАТУУ ТҮЛШ</t>
  </si>
  <si>
    <t>04.5.4  ХАТУУ ТYЛШ</t>
  </si>
  <si>
    <t>Гэр ахуйн зориулалттай хийн түлш, 5 л, Дашваанжил ХХК</t>
  </si>
  <si>
    <t>04.5.2.1 ХИЙН ТҮЛШ</t>
  </si>
  <si>
    <t>04.5.2 ХИЙН ТҮЛШ</t>
  </si>
  <si>
    <t>Цахилгааны төлбөр, 1 кВт, /100-150 квт хэрэглээг авах/</t>
  </si>
  <si>
    <t>Цахилгааны төлбөр, 1 кВт, /150 квт хүртэлх хэрэглээг авах/</t>
  </si>
  <si>
    <t>04.5.1.1  СУУЦНЫ ЦАХИЛГААН ХАНГАМЖТАЙ ХОЛБОГДОХ ЗАРДАЛ</t>
  </si>
  <si>
    <t>04.5.1  СУУЦНЫ ЦАХИЛГААН ХАНГАМЖТАЙ ХОЛБОГДОХ ЗАРДАЛ</t>
  </si>
  <si>
    <t>04.5  ЦАХИЛГААН, ХИЙН БОЛОН БУСАД ТYЛШ</t>
  </si>
  <si>
    <t>Гэрийн гал тогооны холигч солих үйлчилгээ</t>
  </si>
  <si>
    <t>Халаалт, 1м2</t>
  </si>
  <si>
    <t>Засвар үйлчилгээний хөлс (СӨХ-д төлдөг хөлс) 1м2</t>
  </si>
  <si>
    <t>04.4.4.1  ОРОН СУУЦТАЙ ХОЛБОГДОХ ЗАРДАЛ</t>
  </si>
  <si>
    <t>04.4.4  ОРОН СУУЦТАЙ ХОЛБОГДОХ ЗАРДАЛ</t>
  </si>
  <si>
    <t>Бохир усны үнэ, сард, 1 хүний</t>
  </si>
  <si>
    <t>04.4.3.1 БОХИР УСТАЙ ХОЛБОГДОХ ЗАРДАЛ</t>
  </si>
  <si>
    <t>04.4.3  БОХИР УСТАЙ ХОЛБОГДОХ ЗАРДАЛ</t>
  </si>
  <si>
    <t xml:space="preserve">Хог хаягдал, сард, гэр хорооллын 1 өрхийн </t>
  </si>
  <si>
    <t>Хог хаягдал, орон сууцны нэг өрхийн, сард</t>
  </si>
  <si>
    <t>04.4.2.1  ХОГ ХАЯГДАЛТАЙ ХОЛБОГДОХ ЗАРДАЛ</t>
  </si>
  <si>
    <t>04.4.2  ХОГ ХАЯГДАЛТАЙ ХОЛБОГДОХ ЗАРДАЛ</t>
  </si>
  <si>
    <t>Цэвэр ус, гэр хороолол, 1 л</t>
  </si>
  <si>
    <t>Цэвэр усны үнэ, сард, орон сууцны айлын, 1 хүний</t>
  </si>
  <si>
    <t>04.4.1.1  СУУЦНЫ ЦЭВЭР УСАН ХАНГАМЖТАЙ ХОЛБОГДОХ ЗАРДАЛ</t>
  </si>
  <si>
    <t>04.4.1  СУУЦНЫ ЦЭВЭР УСАН ХАНГАМЖТАЙ ХОЛБОГДОХ ЗАРДАЛ</t>
  </si>
  <si>
    <t>04.4  УСАН ХАНГАМЖ БОЛОН ОРОН СУУЦНЫ БУСАД YЙЛЧИЛГЭЭ</t>
  </si>
  <si>
    <t>Цахилгааны разетка солиулах ажлын хөлс</t>
  </si>
  <si>
    <t>Орон сууцанд энгийн засвар хийх хөлс, 2 өрөө байр, /тааз эмульсдэх, хаалга, цонх, паар будах, ханын цаас /обой/ солих, гал тогооны өрөө, жорлон, ванны өрөөний плита солих/</t>
  </si>
  <si>
    <t>04.3.2.1  ОРОН СУУЦНЫ ТЕХНИКИЙН БОЛОН ЗАСВАР YЙЛЧИЛГЭЭ</t>
  </si>
  <si>
    <t>04.3.2  ОРОН СУУЦНЫ ТЕХНИКИЙН БОЛОН ЗАСВАР YЙЛЧИЛГЭЭ</t>
  </si>
  <si>
    <t>Иж бүрдэл гэр,  5-н ханатай, дотоодын</t>
  </si>
  <si>
    <t>Гэрийн гадуур  бүрээс, цагаан ямбуу, 5 ханатай гэрийн</t>
  </si>
  <si>
    <t>Монгол гэрийн модон хаалга, хээгүй, энгийн, 5 ханатай</t>
  </si>
  <si>
    <t xml:space="preserve">Хадаас, 70 мм, 100 гр </t>
  </si>
  <si>
    <t>Паркетан шал, 1м2, хээгүй, БНХАУ</t>
  </si>
  <si>
    <t>Вакуум цонхны 1м.кв-ын үнэ,  2 давхар шилтэй, хуванцар хүрээтэй,</t>
  </si>
  <si>
    <t>Тоосго, 1 ш, дотоодын</t>
  </si>
  <si>
    <t>Цемент, 1уут, БНХАУ</t>
  </si>
  <si>
    <t>Плита, ш, 20х30 см, ханын, цулгуй, БНХАУ</t>
  </si>
  <si>
    <t>Цагаан тосон будаг, 1 л, байшинтай, БНХАУ</t>
  </si>
  <si>
    <t>Ханын цаас, рулонтой, угаадаг, саа болон товгор хээгүй, БНСУ</t>
  </si>
  <si>
    <t>04.3.1.1  ОРОН СУУЦНЫ УРСГАЛ ЗАСВАРЫН БАРАА, МАТЕРИАЛ</t>
  </si>
  <si>
    <t>04.3.1  ОРОН СУУЦНЫ УРСГАЛ ЗАСВАРЫН БАРАА, МАТЕРИАЛ</t>
  </si>
  <si>
    <t>04.3  ОРОН СУУЦНЫ ТЕХНИКИЙН БОЛОН ЗАСВАРЫН YЙЛЧИЛГЭЭ</t>
  </si>
  <si>
    <t>Орон сууцны түрээслэх үнэ, 2 өрөө, тавилгагүй байр</t>
  </si>
  <si>
    <t>Сууц хөлслөгчийн төлсөн бодит түрээс /1 өрөө/</t>
  </si>
  <si>
    <t>04.1.1.1 СУУЦ ХӨЛСЛӨГЧИЙН ТӨЛСӨН БОДИТ ТҮРЭЭС</t>
  </si>
  <si>
    <t>04.1.1  СУУЦ ХӨЛСЛӨГЧИЙН ТӨЛСӨН БОДИТ ТYРЭЭС</t>
  </si>
  <si>
    <t>04.1  ОРОН СУУЦНЫ БОДИТ ТYРЭЭС</t>
  </si>
  <si>
    <t>04.    ОРОН СУУЦ, УС, ЦАХИЛГААН, ХИЙН БОЛОН БУСАД ТYЛШ</t>
  </si>
  <si>
    <t xml:space="preserve">Эмэгтэй хүний туфлийн өсгийд хатуу резин наах </t>
  </si>
  <si>
    <t>03.2.2.1 ГУТАЛ ЗАСВАР, ТҮРЭЭС</t>
  </si>
  <si>
    <t>03.2.2 ГУТАЛ ЗАСВАР, ТҮРЭЭС</t>
  </si>
  <si>
    <t xml:space="preserve">Хүүхдийн пүүз, хиймэл ширэн, 10-12 насны хүүхдийн, БНХАУ </t>
  </si>
  <si>
    <t>Охидын туфли, лакан, 2 см өсгийтэй, 6-8 насны, БНХАУ</t>
  </si>
  <si>
    <t>Охидын хавар намрын гутал, урт түрийтэй, 6-8 насны</t>
  </si>
  <si>
    <t>Эрэгтэй хүүхдийн өвлийн пүүзэн гутал, 36--38 размер, БНХАУ</t>
  </si>
  <si>
    <t>3.2.1.3 ХYYХДИЙН ГУТАЛ</t>
  </si>
  <si>
    <t>Эмэгтэй кед, хэмжээ 36-39, түрүүгүй, БНХАУ</t>
  </si>
  <si>
    <t>Эмэгтэй хүний ширэн туфли, дугуй хоншоортой, 5-6  см өндөр өсгийтэй, БНХАУ</t>
  </si>
  <si>
    <t>Эмэгтэй хавар, намрын гутал, ширэн, урт түрийтэй</t>
  </si>
  <si>
    <t>Эмэгтэй өвлийн гутал, ширэн, урт түрийтэй, цахилгаантай, энгийн, БНХАУ</t>
  </si>
  <si>
    <t>3.2.1.2 ЭМЭГТЭЙ ГУТАЛ</t>
  </si>
  <si>
    <t>Гэрийн шаахай, хэмжээ 40-41, эрэгтэй, БНХАУ</t>
  </si>
  <si>
    <t>Эрэгтэй хүний пүүз, 41-43 размер, БНХАУ</t>
  </si>
  <si>
    <t>Эрэгтэй ботинк, хиймэл ширэн, үдээстэй</t>
  </si>
  <si>
    <t>Эрэгтэй өвлийн гутал, хагас түрийтэй</t>
  </si>
  <si>
    <t>3.2.1.1 ЭРЭГТЭЙ ГУТАЛ</t>
  </si>
  <si>
    <t>03.2.1  БYХ ТӨРЛИЙН ГУТАЛ</t>
  </si>
  <si>
    <t>03.2  ГУТАЛ</t>
  </si>
  <si>
    <t>Хувцас захиалга, засвар, /эрэгтэй хүний өмд хасуулах манжеттай/</t>
  </si>
  <si>
    <t>Угаалга, хими цэвэрлэгээ, /эрэгтэй нимгэн хослол/</t>
  </si>
  <si>
    <t>03.1.4.1 ХУВЦАС ЗАСВАР, ЦЭВЭРЛЭГЭЭ, ТҮРЭЭС</t>
  </si>
  <si>
    <t>03.1.4  ХУВЦАС ЗАСВАР, ЦЭВЭРЛЭГЭЭ, ТYРЭЭС</t>
  </si>
  <si>
    <t>Хүүхдийн малгай ороолтны хослол, ноосон, 7-9 нас , БНХАУ</t>
  </si>
  <si>
    <t>Эмэгтэй хүний ноолууран ороолт, богино, Говь ХК</t>
  </si>
  <si>
    <t>Эмэгтэй хүний ноолууран малгай, давхар нэхээстэй, Говь ХК</t>
  </si>
  <si>
    <t>Эрэгтэй хүний өмдний бүс, хиймэл ширэн, төмөр, оломтой</t>
  </si>
  <si>
    <t>Эмэгтэй савхин бээлий, 7-8 размер, дотоод</t>
  </si>
  <si>
    <t>Эрэгтэй хүний ороолт, ноосон даавуу, дөрвөлжин судалтай, БНХАУ</t>
  </si>
  <si>
    <t>Эрэгтэй хүний ноосон малгай, цулгуй, БНХАУ</t>
  </si>
  <si>
    <t xml:space="preserve">03.1.4.1 ЖИЖИГ ЭДЛЭЛ, ХЭРЭГСЭЛ </t>
  </si>
  <si>
    <t>03.1.3  ЖИЖИГ ЭДЛЭЛ, ХЭРЭГСЭЛ</t>
  </si>
  <si>
    <t>Хүүхдийн живх, 6-9 кг жинтэй хүүхдийн, Mamy Poko</t>
  </si>
  <si>
    <t>Трико, 4-5 настай охидын, эрээн, даавуун</t>
  </si>
  <si>
    <t>Хүүхдийн оймс, 5-7 нас, даавуун, БНХАУ</t>
  </si>
  <si>
    <t>Хүүхдийн агтавч, БНХАУ</t>
  </si>
  <si>
    <t>Хүүхдийн футболка, 3-5 насны хүүхдийн, даавуун, БНХАУ</t>
  </si>
  <si>
    <t>Биеийн тамирын хослол, 10-12 настай эрэгтэй хүүхдийн, БНХАУ</t>
  </si>
  <si>
    <t>Хүүхдийн жинсэн өмд, 8-10 насны хүүхдийн, БНХАУ</t>
  </si>
  <si>
    <t>Мөлхөө өмд, 7-8 сартай хүүхдийн</t>
  </si>
  <si>
    <t>Охидын даашинз, 7-8 насны, богино ханцуйтай, БНХАУ</t>
  </si>
  <si>
    <t>Эрэгтэй хүүхдийн сорочка, цагаан, 10-12 насны хүүхдийн, БНХАУ</t>
  </si>
  <si>
    <t>Охидын ноосон цамц, задгай энгэртэй,/8-10 настай/ БНХАУ</t>
  </si>
  <si>
    <t>Хавар, намрын куртка, синтефон дотортой, 6-7 настай хүүхдийн, БНХАУ</t>
  </si>
  <si>
    <t>Хүүхдийн өвлийн хүрэм, 8-10 нас, "Аляска" загварын, БНХАУ</t>
  </si>
  <si>
    <t>3.1.2.3 ХYYХДИЙН БЭЛЭН ХУВЦАС</t>
  </si>
  <si>
    <t>Оймс, даавуун, БНХАУ</t>
  </si>
  <si>
    <t>Трико, 100% полиамид, БНХАУ</t>
  </si>
  <si>
    <t>Агтавч, 100% хөвөн даавуу, БНХАУ</t>
  </si>
  <si>
    <t>Хөхний даруулга, БНХАУ</t>
  </si>
  <si>
    <t>Ноосон өмд, зузаан, дотор нь зөөлөн, БНХАУ</t>
  </si>
  <si>
    <t>Жинсэн өмд, 29-32 размер, хөх өнгийн</t>
  </si>
  <si>
    <t>Эмэгтэй өмд, хэмжээ 46-48, 50% полиэстр, БНСУ</t>
  </si>
  <si>
    <t>Юбка, хар, шулуун, 50-60 см урт,100 % полиестр</t>
  </si>
  <si>
    <t>Эмэгтэй хүний  цагаан цамц,хөвөн даавуун, хэмжээ 46-48, цулгуй, БНХАУ</t>
  </si>
  <si>
    <t xml:space="preserve">Даавуун цамц, урт ханцуйтай, судалтай, эргэсэн захтай, </t>
  </si>
  <si>
    <t>Эмэгтэй ноолууран цамц, хэмжээ 46-48, Говь ХК, джемпер</t>
  </si>
  <si>
    <t>Ноосон цамц, гурвалжин захтай, задгай энгэртэй, БНХАУ</t>
  </si>
  <si>
    <t>Эмэгтэй хослол, 2 хос, 46-48 размер, БНХАУ</t>
  </si>
  <si>
    <t>Эмэгтэй хүний, доторгүй куртка,богино, даавуун, 44-46 размер, БНХАУ</t>
  </si>
  <si>
    <t>Нэхий дээл, хэмжээ 46, Дархан Нэхий ХК</t>
  </si>
  <si>
    <t>Өвлийн курьтка, синтофон дотортой, хагас, үстэй малгайтай, цувны материалтай, 46 размер, БНХАУ</t>
  </si>
  <si>
    <t>Савхин хүрэм, хэмжээ 46-48, солонгос савхин, хагас богино</t>
  </si>
  <si>
    <t>3.1.2.2 ЭМЭГТЭЙ БЭЛЭН ХУВЦАС</t>
  </si>
  <si>
    <t>Агтавч, 100% хөвөн даавуу, богино гуятай, өргөн резинтэй, бие барьсан загварын</t>
  </si>
  <si>
    <t>Даавуун футболка, 100% даавуу, дугуй захтай, нимгэн, цулгуй, БНХАУ</t>
  </si>
  <si>
    <t>Жинс, 30-34 размер, БНХАУ</t>
  </si>
  <si>
    <t>Биеийн тамирын хослол, 48-52 размер, энгийн, БНХАУ</t>
  </si>
  <si>
    <t>Сорочка, урт ханцуйтай, 35% хөвөн даавуу, судалтай, БНХАУ</t>
  </si>
  <si>
    <t>Ноосон цамц, 50% ноос, 48 размер, битүү захтай, БНХАУ</t>
  </si>
  <si>
    <t>Костюм, 2 хос, энгийн хийцтэй, хэмжээ 48, БНХАУ</t>
  </si>
  <si>
    <t>Эрэгтэй хүний дотортой хүрэм, малгайтай, "Аляска" загварын</t>
  </si>
  <si>
    <t xml:space="preserve">Эрэгтэй хүний  куртка, хавар намрын, ширмэл, салдаг, синтофон дотортой, цувны материалтай </t>
  </si>
  <si>
    <t>Савхин хүрэм, хэмжээ 50-52 , солонгос савхин</t>
  </si>
  <si>
    <t>3.1.2.1 ЭРЭГТЭЙ БЭЛЭН ХУВЦАС</t>
  </si>
  <si>
    <t>03.1.2  БYХ ТӨРЛИЙН ХУВЦАС</t>
  </si>
  <si>
    <t>Ширмэл дотрын материал, 160см энтэй, м</t>
  </si>
  <si>
    <t>Торго, задгай цэцгэн хээтэй, 80 см өргөнтэй, 1 м</t>
  </si>
  <si>
    <t>Эрээн даавуу, м, 160 см энтэй, БНХАУ</t>
  </si>
  <si>
    <t>Дээлийн даавуу, 140 см өргөнтэй, м, цулгуй, БНХАУ</t>
  </si>
  <si>
    <t>3.1.1.1 ХӨВӨН, БӨС, БАРАА</t>
  </si>
  <si>
    <t>03.1.1  ХӨВӨН, БӨС БАРАА</t>
  </si>
  <si>
    <t>03.1   ХУВЦАС, БӨС БАРАА</t>
  </si>
  <si>
    <t>03.    ХУВЦАС, БӨС БАРАА, ГУТАЛ</t>
  </si>
  <si>
    <t>Янжуур тамхи, "Улааншонхор", дотоод</t>
  </si>
  <si>
    <t>Янжуур тамхи, West, импортын, саарал өнгийн, хайрцагтай</t>
  </si>
  <si>
    <t>02.2.1.1 ЯНЖУУР ТАМХИ</t>
  </si>
  <si>
    <t>02.2.1 ТАМХИ</t>
  </si>
  <si>
    <t>02.2 ТАМХИ</t>
  </si>
  <si>
    <t>Шар айраг, "Нийслэл", 0.45 л, шилтэй, АПУ ХК</t>
  </si>
  <si>
    <t>Пиво, Боргио, 0.5 л, шилтэй, ердийн</t>
  </si>
  <si>
    <t>02.1.3.1 ШАР АЙРАГ</t>
  </si>
  <si>
    <t>02.1.3  ШАР АЙРАГ</t>
  </si>
  <si>
    <t>Оргилуун дарс, "Советское Игристое", 0.75 л, ОХУ</t>
  </si>
  <si>
    <t>02.1.2.2 БУСАД ДАРС</t>
  </si>
  <si>
    <t xml:space="preserve">Дарс, "Madeline" 0.75 л, импортын </t>
  </si>
  <si>
    <t>02.1.2.1 ЖИМСНИЙ ДАРС</t>
  </si>
  <si>
    <t>02.1.2  ДАРС</t>
  </si>
  <si>
    <t>Цагаан архи, "Absolute", 1.0 л, импортын</t>
  </si>
  <si>
    <t>Аймгийн үйлдвэрийн архи, 0.5 л</t>
  </si>
  <si>
    <t>Цагаан архи, 0.5л, "Ерөөл", АПУ ХК</t>
  </si>
  <si>
    <t>02.1.1.1 АРХИ, ЛИКЁР</t>
  </si>
  <si>
    <t>02.1.1  АРХИ, СПИРТ</t>
  </si>
  <si>
    <t>02.1 СОГТУУРУУЛАХ УНДАА</t>
  </si>
  <si>
    <t>02.   СОГТУУРУУЛАХ УНДАА, ТАМХИ, МАНСУУРУУЛАХ БОДИС</t>
  </si>
  <si>
    <t>Томатны шүүс, "Bio", 1л, Витафит ХХК</t>
  </si>
  <si>
    <t>01.2.2.4 ХҮНСНИЙ НОГООНЫ ШҮҮС</t>
  </si>
  <si>
    <t>Жимсний шүүс, "Монфреш",  алимны, 1 л</t>
  </si>
  <si>
    <t>01.2.2.3 ЖИМСНИЙ ШҮҮС</t>
  </si>
  <si>
    <t xml:space="preserve">Ундаа, MCS Coca Cola, "Бидний ундаа", 1.25 л, </t>
  </si>
  <si>
    <t>01.2.2.2 ХИЙЖҮҮЛСЭН УНДАА</t>
  </si>
  <si>
    <t>Рашаан, "Жанчивлан", 500 мл, хуванцар савтай</t>
  </si>
  <si>
    <t xml:space="preserve">Цэвэр ус, "APU", 0.5 л, АПУ ХК </t>
  </si>
  <si>
    <t>01.2.2.1 ЦЭВЭР УС, РАШААН</t>
  </si>
  <si>
    <t>01.2.2  РАШААН УС, УНДАА, ЖИМСНИЙ БОЛОН НОГООНЫ ШYYС</t>
  </si>
  <si>
    <t>Байхуу цай, "Аквар", 20 ширхэгтэй, улаан өнгийн хайрцагтай</t>
  </si>
  <si>
    <t>Гүрж ногоон цай, "Stimo" савласан, 90 гр</t>
  </si>
  <si>
    <t>01.2.1.2 ЦАЙ</t>
  </si>
  <si>
    <t xml:space="preserve">Кофе, "Nescafe", 100 гр, шилтэй, импортын </t>
  </si>
  <si>
    <t>01.1.2.1 КОФЕ</t>
  </si>
  <si>
    <t>01.2.1  БYХ ТӨРЛИЙН КОФЕ, ЦАЙ, КАКАО</t>
  </si>
  <si>
    <t>01.2 СОГТУУРУУЛАХ БУС УНДАА</t>
  </si>
  <si>
    <t>Гурил исгэгч, 12 гр,"Данбаоли", БНХАУ</t>
  </si>
  <si>
    <t>01.1.9.3 ГУРИЛ ИСГЭГЧ, ШӨЛ, ДЕСЕРТНИЙ ХОЛЬЦ</t>
  </si>
  <si>
    <t>Хар перец, 10 гр, "Appetita", ОХУ</t>
  </si>
  <si>
    <t>Давс, цагаан, 1 кг, йоджуулсан, дотоод</t>
  </si>
  <si>
    <t>01.1.9.2 ДАВС, ХАЛУУН НОГООНЫ АМТЛАГЧ</t>
  </si>
  <si>
    <t>Хоол амтлагч, "Дашида" 50 гр, БНСУ</t>
  </si>
  <si>
    <t>Кетчуп, 900 гр, "Чили", 900 гр, Польш</t>
  </si>
  <si>
    <t>Цуу, "Maggi", 200 мл</t>
  </si>
  <si>
    <t>Майонез, "Золотой" 500 гр, хуванцар савтай</t>
  </si>
  <si>
    <t>01.1.9.1 СОУС, ХООЛ АМТЛАГЧ</t>
  </si>
  <si>
    <t>01.1.9  ХYНСНИЙ БУСАД БYТЭЭГДЭХYYН</t>
  </si>
  <si>
    <t>Компот, "Kowar", 936 ãð, хар чавганы, Польш</t>
  </si>
  <si>
    <t xml:space="preserve">Шоколадны крем,  250 гр, "Gold M" </t>
  </si>
  <si>
    <t xml:space="preserve">01.1.8.6 БУСАД ЧИХРЭН БҮТЭЭГДЭХҮҮН </t>
  </si>
  <si>
    <t>Зайрмаг, "Бамбар", ICE MARK ХХК</t>
  </si>
  <si>
    <t>01.1.8.5 МӨХӨӨЛДӨС</t>
  </si>
  <si>
    <t xml:space="preserve">Бохь, "Dirol", боодол, импортын </t>
  </si>
  <si>
    <t>Зөөлөн чихэр, "Мишка", кг, задгай</t>
  </si>
  <si>
    <t>01.1.8.4 ЗӨӨЛӨН ЧИХЭР</t>
  </si>
  <si>
    <t>Шоколад, 50.5 гр, "Snickers"</t>
  </si>
  <si>
    <t>Шоколад, "Alpen Gold", 100 гр</t>
  </si>
  <si>
    <t>01.1.8.3 ШОКОЛАД</t>
  </si>
  <si>
    <t xml:space="preserve">Зөгийн бал, "Hosen", 450 гр, импотын </t>
  </si>
  <si>
    <t>Жимсний чанамал, "VIDAN", цэвэр жин 380 гр</t>
  </si>
  <si>
    <t>01.1.8.2 ЖИМСНИЙ ЧАНАМАЛ</t>
  </si>
  <si>
    <t>Ёотон, "Хороший", 500 гр, ОХУ</t>
  </si>
  <si>
    <t>Хатуу чихэр, "Барбарис" 1 кг, задгай</t>
  </si>
  <si>
    <t>Элсэн чихэр, задгай, кг, импортын</t>
  </si>
  <si>
    <t>01.1.8.1 ЭЛСЭН ЧИХЭР</t>
  </si>
  <si>
    <t>01.1.8  СААХАР, ЖИМСНИЙ ЧАНАМАЛ, ЗӨГИЙН БАЛ, ЧИХЭР, ШОКОЛАД</t>
  </si>
  <si>
    <t xml:space="preserve">Пүнтүүз, "Тунгалаг", 500 гр, дотоод </t>
  </si>
  <si>
    <t>Чипс,"ОВ", 10-12 гр, жижиг</t>
  </si>
  <si>
    <t>01.1.7.8 БУСАД ХҮНСНИЙ НОГООНООС ГАРАЛТАЙ БҮТЭЭГДЭХҮҮН</t>
  </si>
  <si>
    <t>Төмс, дотоод, кг</t>
  </si>
  <si>
    <t>01.1.7.7 ТӨМС</t>
  </si>
  <si>
    <t>Алаг салат, шилтэй "Газар шим", 630 гр</t>
  </si>
  <si>
    <t>Өргөст хэмх, 720 гр, "Cucumber" шилтэй, дарсан, Вьетнам</t>
  </si>
  <si>
    <t>01.1.7.6 БУСАД БОЛОВСРУУЛСАН, САВЛАСАН ХҮНСНИЙ НОГОО</t>
  </si>
  <si>
    <t>Сармис, 1 булцуу, БНХАУ</t>
  </si>
  <si>
    <t>Сонгино, кг, БНХАУ</t>
  </si>
  <si>
    <t>Манжин, дотоод, кг</t>
  </si>
  <si>
    <t xml:space="preserve">Хүрэн манжин, кг, дотоод </t>
  </si>
  <si>
    <t>Лууван, кг, импортын</t>
  </si>
  <si>
    <t>01.1.7.4 ҮНДЭСТ ХҮНСНИЙ НОГОО</t>
  </si>
  <si>
    <t>Амтат чинжүү, кг, импортын</t>
  </si>
  <si>
    <t>Өргөст хэмх, кг, импортын</t>
  </si>
  <si>
    <t>Улаан лооль, бөөрөнхий, кг, импортын</t>
  </si>
  <si>
    <t>01.1.7.3 ЖИМСТ ХҮНСНИЙ НОГОО</t>
  </si>
  <si>
    <t>Байцаа, кг, импортын</t>
  </si>
  <si>
    <t>01.1.7.2 БАЙЦАА</t>
  </si>
  <si>
    <t>01.1.7  ХYНСНИЙ НОГОО</t>
  </si>
  <si>
    <t>Хатаасан жимс, 100 гр, импортын</t>
  </si>
  <si>
    <t>Давсалсан самар, 185 гр, импортын</t>
  </si>
  <si>
    <t>Yзэм, кг, импортын</t>
  </si>
  <si>
    <t>01.1.6.8 ХАТААСАН ЖИМС</t>
  </si>
  <si>
    <t>Усан үзэм, кг, хүрэн, БНХАУ</t>
  </si>
  <si>
    <t>01.1.6.6 УСАН ҮЗЭМ</t>
  </si>
  <si>
    <t>Алим, шар, кг, импортын</t>
  </si>
  <si>
    <t>01.1.6.3 АЛИМ</t>
  </si>
  <si>
    <t>Банан, шар, кг, импортын</t>
  </si>
  <si>
    <t>01.1.6.2 БАНАН</t>
  </si>
  <si>
    <t>Мандарин, кг, импортын</t>
  </si>
  <si>
    <t>01.1.6.1 МАНДАРИН</t>
  </si>
  <si>
    <t>01.1.6  ЖИМС, ЖИМСГЭНЭ</t>
  </si>
  <si>
    <t>Оливын тос, 0.5 л, импортын</t>
  </si>
  <si>
    <t>01.1.5.3 ОЛИВЫН ТОС</t>
  </si>
  <si>
    <t>Өөхөн тос, кг, дотоодын</t>
  </si>
  <si>
    <t>Маргарин, цаасан боолттой, 250 гр, дотоодын үйлдвэрийн</t>
  </si>
  <si>
    <t>Ургамлын тос, 1 л, импортын</t>
  </si>
  <si>
    <t>01.1.5.2 МАРГАРИН, УРГАМЛЫН ТОС</t>
  </si>
  <si>
    <t>Масло, задгай, 1 кг, импортын</t>
  </si>
  <si>
    <t>Цөцгийн тос, цаасан боолттой, 200 гр, дотоодын үйлдвэрийн</t>
  </si>
  <si>
    <t>Шар тос, дотоодын</t>
  </si>
  <si>
    <t>Зөөхий, цаасан боолттой, 450 гр, дотоодын үйлдвэрийн</t>
  </si>
  <si>
    <t>01.1.5.1 ЦӨЦГИЙ</t>
  </si>
  <si>
    <t>01.1.5  ТӨРӨЛ БYРИЙН ӨӨХ, ТОС</t>
  </si>
  <si>
    <t>Өндөг, ш, дотоодын</t>
  </si>
  <si>
    <t>01.1.4.7 ӨНДӨГ</t>
  </si>
  <si>
    <t>Кофены сүү, 500 гр, импортын</t>
  </si>
  <si>
    <t>Айраг, савласан, литр</t>
  </si>
  <si>
    <t>01.1.4.6 БУСАД СҮҮН БҮТЭЭГДЭХҮҮН</t>
  </si>
  <si>
    <t>Аарц, задгай, кг</t>
  </si>
  <si>
    <t>Бяслаг, 170 гр, импортын</t>
  </si>
  <si>
    <t>Хорхой ааруул, задгай, чихэртэй, кг</t>
  </si>
  <si>
    <t>01.1.4.5 БЯСЛАГ, ААРЦ, ААРУУЛ</t>
  </si>
  <si>
    <t>Йогурт, жимстэй, хуванцар савтай, 180 гр, дотоодын үйлдвэрийн</t>
  </si>
  <si>
    <t>Тараг, задгай, 1 л</t>
  </si>
  <si>
    <t>01.1.4.4 ТАРАГ</t>
  </si>
  <si>
    <t>Өтгөрүүлсэн сүү, 370 гр, импортын</t>
  </si>
  <si>
    <t>01.1.4.3 ӨТГӨРҮҮЛСЭН СҮҮ</t>
  </si>
  <si>
    <t>Сүү, савласан, хайрцагтай, 1 л, дотоодын үйлдвэрийн</t>
  </si>
  <si>
    <t>Сүү, савласан, ууттай, 500 гр, дотоодын үйлдвэрийн</t>
  </si>
  <si>
    <t>01.1.4.2 БОЛОВСРУУЛСАН СҮҮ</t>
  </si>
  <si>
    <t>Сүү, үнээний, задгай, л</t>
  </si>
  <si>
    <t>01.1.4.1 БОЛОВСРУУЛААГҮЙ СҮҮ</t>
  </si>
  <si>
    <t>01.1.4  СYY, СYYН БYТЭЭГДЭХYYН, ӨНДӨГ</t>
  </si>
  <si>
    <t xml:space="preserve">Лаазалсан загас, "Туна", 150 гр, ясгүй, БНСУ </t>
  </si>
  <si>
    <t>Лаазалсан загас, "Сардины", 180 гр, ОХУ</t>
  </si>
  <si>
    <t>Лаазалсан загас, "Шпроты", 160 гр, ОХУ</t>
  </si>
  <si>
    <t>01.1.3.4 БОЛОВСРУУЛСАН, САВЛАСАН ЗАГАС, ДАЛАЙН БҮТЭЭГДЭХҮҮН</t>
  </si>
  <si>
    <t>Далайн байцаа, 10 ширхэгтэй, дотоодын үйлдвэрийн</t>
  </si>
  <si>
    <t>01.1.3.3 ХАТААСАН, УТСАН, ДАВСАЛСАН ЗАГАС, ЗАГАСАН БҮТЭЭГДЭХҮҮН</t>
  </si>
  <si>
    <t>01.1.3  ЗАГАС, ДАЛАЙН БYТЭЭГДЭХYYН</t>
  </si>
  <si>
    <t>Адууны мах, ястай, кг</t>
  </si>
  <si>
    <t>01.1.2.7 БУСАД МАХ, МАХАН БҮТЭЭГДЭХҮҮН</t>
  </si>
  <si>
    <t>Үхрийн жигнэсэн мах, 290 гр, лаазтай, дотоодын үйлдвэрийн</t>
  </si>
  <si>
    <t xml:space="preserve">Хөлдөөсөн бууз, савласан, дотоодын үйлдвэрийн </t>
  </si>
  <si>
    <t>01.1.2.6 БОЛОВСРУУЛСАН, САВЛАСАН МАХАН БҮТЭЭГДЭХҮҮН</t>
  </si>
  <si>
    <t>Хиам, хагас утлагатай, ш, "Салями", дотоодын үйлдвэрийн</t>
  </si>
  <si>
    <t>Хиам, чанамал, кг, дотоодын үйлдвэрийн</t>
  </si>
  <si>
    <t>Дотор мах, цувдай, цусгүй</t>
  </si>
  <si>
    <t>01.1.2.5 ХАТААСАН, УТСАН, ДАВСАЛСАН МАХАН БҮТЭЭГДЭХҮҮН, МАЛЫН ДОТОР ГЭДЭС</t>
  </si>
  <si>
    <t>Тахианы мах, гуя, кг, импортын</t>
  </si>
  <si>
    <t xml:space="preserve">01.1.2.4 ТАХИАНЫ МАХ </t>
  </si>
  <si>
    <t>Ямааны мах, ястай, кг</t>
  </si>
  <si>
    <t>Хонины мах, ястай, кг</t>
  </si>
  <si>
    <t xml:space="preserve">01.1.2.3 ХОНЬ, ЯМААНЫ МАХ </t>
  </si>
  <si>
    <t>Гахайн мах, утсан, кг, дотоодын үйлдвэрийн</t>
  </si>
  <si>
    <t>01.1.2.2 ГАХАЙН МАХ</t>
  </si>
  <si>
    <t>Yхрийн мах, гуяны цул, кг</t>
  </si>
  <si>
    <t>Yхрийн мах, ястай, кг</t>
  </si>
  <si>
    <t xml:space="preserve">01.1.2.1 ҮХРИЙН МАХ </t>
  </si>
  <si>
    <t>01.1.2  МАХ, МАХАН БYТЭЭГДЭХYYН</t>
  </si>
  <si>
    <t>Хэрчсэн гурил, 500 гр, дотоодын үйлдвэрийн</t>
  </si>
  <si>
    <t>Хүүхдийн будаа, цаасан ууттай, 1 кг, дотоодын үйлдвэрийн</t>
  </si>
  <si>
    <t>Шар будаа, задгай, кг, импортын</t>
  </si>
  <si>
    <t>Гурвалжин будаа, 650 гр, импортын</t>
  </si>
  <si>
    <t>Гурил, 2-р зэрэг, савласан, кг, дотоодын үйлдвэрийн</t>
  </si>
  <si>
    <t>Гурил, 1-р зэрэг, савласан, кг, дотоодын үйлдвэрийн</t>
  </si>
  <si>
    <t xml:space="preserve">Гурил, дээд зэрэг, савласан, кг, дотоодын үйлдвэрийн </t>
  </si>
  <si>
    <t>Гурил, дээдийн дээд зэрэг, кг, дотоодын үйлдвэрийн</t>
  </si>
  <si>
    <t xml:space="preserve">01.1.1.4 ГУРИЛ БОЛОН БУСАД ТӨСТЭЙ БҮТЭЭГДЭХҮҮН </t>
  </si>
  <si>
    <t>Бэлэн гоймон, 120 гр, ууттай "Nongshim"</t>
  </si>
  <si>
    <t xml:space="preserve">Гоймон, 300 гр, нарийн, туузан, дотоодын үйлдвэрийн </t>
  </si>
  <si>
    <t xml:space="preserve">Гоймон, 400-450 гр, импортын </t>
  </si>
  <si>
    <t>01.1.1.3 ГОЙМОН</t>
  </si>
  <si>
    <t xml:space="preserve">Бялуу, 9 инч, кремтэй </t>
  </si>
  <si>
    <t>Жигнэмэг, 150-180 гр, импортын</t>
  </si>
  <si>
    <t>Жигнэмэг, 100 гр, дотоодын үйлдвэрийн</t>
  </si>
  <si>
    <t>Гурилан боов, дотоодын үйлдвэрийн</t>
  </si>
  <si>
    <t>Гурилан боов, Зүсмэл, 900 гр, дотоодын үйлдвэрийн</t>
  </si>
  <si>
    <t>Талх, "Хөх тарианы хар талх " 300 гр, ш</t>
  </si>
  <si>
    <t>Талх, зүссэн, 600 гр, ш</t>
  </si>
  <si>
    <t>Талх, зүсээгүй, ш</t>
  </si>
  <si>
    <t>01.1.1.2 ТАЛХ, НАРИЙН БООВ</t>
  </si>
  <si>
    <t>Цагаан будаа, кг</t>
  </si>
  <si>
    <t>01.1.1.1 БУДАА</t>
  </si>
  <si>
    <t>01.1.1  ТАЛХ, ГУРИЛ, БУДАА</t>
  </si>
  <si>
    <t>01.1 ХYНСНИЙ БАРАА</t>
  </si>
  <si>
    <t>01.   ХYНСНИЙ БАРАА, СОГТУУРУУЛАХ БУС УНДАА</t>
  </si>
  <si>
    <t>ЕРӨНХИЙ ИНДЕКС</t>
  </si>
  <si>
    <t>2017.10/ 2017.09</t>
  </si>
  <si>
    <t>2017.10/ 2016.12</t>
  </si>
  <si>
    <t>2017.10/ 2016.10</t>
  </si>
  <si>
    <t>2017.10 / 2015</t>
  </si>
  <si>
    <t>Хөвсгөл аймгийн хэрэглээний үнийн индекс</t>
  </si>
  <si>
    <t>Ямааны ноолуургүй арьс</t>
  </si>
  <si>
    <t>Хонины ноостой нэхий</t>
  </si>
  <si>
    <t xml:space="preserve">   2.3 метрээс дээш хэмжээтэй шир</t>
  </si>
  <si>
    <t xml:space="preserve">   1.8-2.3 метрийн хэмжээтэй шир</t>
  </si>
  <si>
    <t>Адууны шир</t>
  </si>
  <si>
    <t xml:space="preserve">   Адууны сүүл</t>
  </si>
  <si>
    <t xml:space="preserve">   Адууны дэл</t>
  </si>
  <si>
    <t>Хонины ноос</t>
  </si>
  <si>
    <t>Бор ноолуур</t>
  </si>
  <si>
    <t>Цагаан ноолуур</t>
  </si>
  <si>
    <t>Богийн сүү</t>
  </si>
  <si>
    <t>Өссөн, буурсан  +-</t>
  </si>
  <si>
    <t>Өссөн буурсан хувь</t>
  </si>
  <si>
    <t>Өмнөх оноос</t>
  </si>
  <si>
    <t>Төрөл</t>
  </si>
  <si>
    <t>ХАА-н бүтээгдэхүүний үнэ</t>
  </si>
  <si>
    <t xml:space="preserve">   Эм ишиг</t>
  </si>
  <si>
    <t xml:space="preserve">   Эр ишиг</t>
  </si>
  <si>
    <t xml:space="preserve">   Эм борлон</t>
  </si>
  <si>
    <t xml:space="preserve">   Эр борлон</t>
  </si>
  <si>
    <t xml:space="preserve">   Эм ямаа</t>
  </si>
  <si>
    <t xml:space="preserve">   Эр ямаа</t>
  </si>
  <si>
    <t>Ухна</t>
  </si>
  <si>
    <t xml:space="preserve">   Эм хурга</t>
  </si>
  <si>
    <t xml:space="preserve">   Эр хурга</t>
  </si>
  <si>
    <t xml:space="preserve">   Эм төлөг</t>
  </si>
  <si>
    <t xml:space="preserve">   Эр төлөг</t>
  </si>
  <si>
    <t xml:space="preserve">   Эм хонь</t>
  </si>
  <si>
    <t xml:space="preserve">   Эр хонь</t>
  </si>
  <si>
    <t>Хуц</t>
  </si>
  <si>
    <t xml:space="preserve">   Эм тугал</t>
  </si>
  <si>
    <t xml:space="preserve">   Эр тугал</t>
  </si>
  <si>
    <t xml:space="preserve">   Шүдлэн гунж</t>
  </si>
  <si>
    <t xml:space="preserve">   Шүдлэн эр үхэр</t>
  </si>
  <si>
    <t xml:space="preserve">   Хязаалан дөнж</t>
  </si>
  <si>
    <t xml:space="preserve">   Хязаалан шар</t>
  </si>
  <si>
    <t>Бух</t>
  </si>
  <si>
    <t xml:space="preserve">   Эм унага</t>
  </si>
  <si>
    <t xml:space="preserve">   Эр унага</t>
  </si>
  <si>
    <t xml:space="preserve">   Шүдлэн байдас</t>
  </si>
  <si>
    <t xml:space="preserve">   Шүдлэн үрээ</t>
  </si>
  <si>
    <t xml:space="preserve">   Соёолон гүү</t>
  </si>
  <si>
    <t xml:space="preserve">   Соёолон үрээ</t>
  </si>
  <si>
    <t>Азарга</t>
  </si>
  <si>
    <t xml:space="preserve">   Эм ботго</t>
  </si>
  <si>
    <t xml:space="preserve">   Эр ботго</t>
  </si>
  <si>
    <t xml:space="preserve">   Эм шилбэ</t>
  </si>
  <si>
    <t xml:space="preserve">   Эр шилбэ</t>
  </si>
  <si>
    <t xml:space="preserve">   Нас гүйцсэн ингэ</t>
  </si>
  <si>
    <t xml:space="preserve">   Нас гүйцсэн ат</t>
  </si>
  <si>
    <t>Буур</t>
  </si>
  <si>
    <t>МАЛЫН ҮНЭ, аймгийн дунджаар</t>
  </si>
  <si>
    <t>×àíäìàíü-ªíäºð</t>
  </si>
  <si>
    <t>Öýöýðëýã</t>
  </si>
  <si>
    <t>Õàíõ</t>
  </si>
  <si>
    <t>Óëààí-Óóë</t>
  </si>
  <si>
    <t>Ò¿íýë</t>
  </si>
  <si>
    <t>Òîñîíöýíãýë</t>
  </si>
  <si>
    <t>Ðýí÷èíëõ¿ìáý</t>
  </si>
  <si>
    <t>Æàðãàëàíò</t>
  </si>
  <si>
    <t>Ãàëò</t>
  </si>
  <si>
    <t>Á¿ðýíòîãòîõ</t>
  </si>
  <si>
    <t>Àðáóëàã</t>
  </si>
  <si>
    <t>Àëàã-Ýðäýíý</t>
  </si>
  <si>
    <t>Ñóìäûí íýðñ</t>
  </si>
  <si>
    <t>Мөрөн</t>
  </si>
  <si>
    <t>Õóâü</t>
  </si>
  <si>
    <t>Ã¿éöýòãýë</t>
  </si>
  <si>
    <t>Äààëãàâàð</t>
  </si>
  <si>
    <t>Ãàð òýæýýë</t>
  </si>
  <si>
    <t>2016 îíîîñ çºð¿¿</t>
  </si>
  <si>
    <t>ªâñ</t>
  </si>
  <si>
    <t>НИЙГМИЙН ДААТГАЛЫН САНГИЙН АВЛАГА, сумаар, мянган төгрөг</t>
  </si>
  <si>
    <t>Олон улсын байгууллага, суурин төлөөлөгчийн үйл ажиллагаа</t>
  </si>
  <si>
    <t>Хүн хөлслөн ажиллуулдаг өрхийн үйл ажиллагаа</t>
  </si>
  <si>
    <t>Үйлчилгээний бусад үйл ажиллагаа</t>
  </si>
  <si>
    <t>Урлаг, үзвэр, тоглоом наадам</t>
  </si>
  <si>
    <t>Хүний эрүүл мэнд ба нийгмийн халамжийн үйл ажиллагаа</t>
  </si>
  <si>
    <t>Боловсрол</t>
  </si>
  <si>
    <t>Төрийн удирдлага ба батлан хамгаалах үйл ажиллагаа, албан журмын нийгмийн хамгаалал</t>
  </si>
  <si>
    <t>Удирдлагын болон дэмжлэг үзүүлэх үйл ажиллагаа</t>
  </si>
  <si>
    <t>Мэргэжлийн шинжлэх ухаан болон техникийн үйл ажиллагаа</t>
  </si>
  <si>
    <t xml:space="preserve">Үл хөдлөх хөрөнгийн үйл ажиллагаа </t>
  </si>
  <si>
    <t>Санхүүгийн болон даатгалын үйл ажиллагаа</t>
  </si>
  <si>
    <t>Мэдээлэл, холбоо</t>
  </si>
  <si>
    <t>Зочид буудал, байр, сууц болон нийтийн хоолны үйлчилгээ</t>
  </si>
  <si>
    <t>Тээвэр ба агуулахын  үйл ажиллагаа</t>
  </si>
  <si>
    <t xml:space="preserve">Бөөний болон жижиглэн худалдаа, машин, мотоциклийн засвар үйлчилгээ </t>
  </si>
  <si>
    <t>Барилга</t>
  </si>
  <si>
    <t>Ус хангамж, бохир ус зайлуулах систем, хог хаягдлын менежмент болон цэвэрлэх үйл ажиллагаа</t>
  </si>
  <si>
    <t>Цахилгаан, хий, уур, агааржуулалт</t>
  </si>
  <si>
    <t>Боловсруулах үйлдвэрлэл</t>
  </si>
  <si>
    <t xml:space="preserve">Уул уурхай, олборлолт </t>
  </si>
  <si>
    <t>Эдийн засгийн үйл ажиллагааны салбарын ангиллаар</t>
  </si>
  <si>
    <t>Зэвсэгт хүчний ажил, мэргэжил</t>
  </si>
  <si>
    <t>Энгийн ажил, мэргэжил</t>
  </si>
  <si>
    <t>Суурин төхөөрөмж, машин механизмын оператор,угсрагч</t>
  </si>
  <si>
    <t>Техникч болон туслах ажилтан</t>
  </si>
  <si>
    <t>Мэргэжилтэн</t>
  </si>
  <si>
    <t>Менежер</t>
  </si>
  <si>
    <t>60+</t>
  </si>
  <si>
    <t xml:space="preserve">55-59 </t>
  </si>
  <si>
    <t xml:space="preserve">45-54 </t>
  </si>
  <si>
    <t xml:space="preserve">35-44 </t>
  </si>
  <si>
    <t>25-34</t>
  </si>
  <si>
    <t xml:space="preserve">15-24 </t>
  </si>
  <si>
    <t>Насны бүлгээр</t>
  </si>
  <si>
    <t>БҮРТГЭЛТЭЙ АЖИЛГҮЙЧҮҮДИЙН ТОО, насны ангиллаар</t>
  </si>
  <si>
    <t>Магистр, Доктор</t>
  </si>
  <si>
    <t>Дипломын болон бакалаврын</t>
  </si>
  <si>
    <t>Тусгай мэргэжлийн дунд</t>
  </si>
  <si>
    <t xml:space="preserve">Техникийн болон мэргэжлийн </t>
  </si>
  <si>
    <t>Бүрэн дунд</t>
  </si>
  <si>
    <t>Суурь</t>
  </si>
  <si>
    <t>Бага</t>
  </si>
  <si>
    <t>Боловсролгүй</t>
  </si>
  <si>
    <t>БҮРТГЭЛТЭЙ АЖИЛГҮЙЧҮҮДИЙН ТОО, боловсролын түвшингээр</t>
  </si>
  <si>
    <t>100000 амьд төрөлтөд</t>
  </si>
  <si>
    <t>Бодит тоо</t>
  </si>
  <si>
    <t>ЭХИЙН ЭНДЭГДЭЛ</t>
  </si>
  <si>
    <t>Цагаан-Үүр</t>
  </si>
  <si>
    <t>Цагаан-Уул</t>
  </si>
  <si>
    <t>Төмөрбулаг</t>
  </si>
  <si>
    <t>Тариалан</t>
  </si>
  <si>
    <t>Их-Уул</t>
  </si>
  <si>
    <t>Баянзүрх</t>
  </si>
  <si>
    <t>Эмэгтэй</t>
  </si>
  <si>
    <t>төрсөн хүүхэд</t>
  </si>
  <si>
    <t>амаржсан эхийн тоо</t>
  </si>
  <si>
    <t xml:space="preserve">АМАРЖСАН ЭХ, ТӨРСӨН ХҮҮХДИЙН ТОО, хүйс, сумаар </t>
  </si>
  <si>
    <t>- Татран</t>
  </si>
  <si>
    <t>- Улаан сэргэнэ</t>
  </si>
  <si>
    <t>- Õà÷èãò ðèêåòòèîç</t>
  </si>
  <si>
    <t>- Õà÷èãò ýíöåôàëèò</t>
  </si>
  <si>
    <t>- Ãàð õºë àìíû ºâ÷èí</t>
  </si>
  <si>
    <t>- Õà÷èãò áîððåëèîç</t>
  </si>
  <si>
    <t>- Íÿðàéí ¿æèë õàëäâàð</t>
  </si>
  <si>
    <t>- Õóðö õàëäâàðò íàñ áàðàëò</t>
  </si>
  <si>
    <t xml:space="preserve">   - ÁÇÄ áóñàä õàëäâàð</t>
  </si>
  <si>
    <t>- Õåðâèñ</t>
  </si>
  <si>
    <t>- ¨ëîì</t>
  </si>
  <si>
    <t>- Арьс ìººãºíöºðдөх</t>
  </si>
  <si>
    <t>- Ãàõàé õàâäàð</t>
  </si>
  <si>
    <t>- ÁÇ ìººãºíöºð</t>
  </si>
  <si>
    <t>- Òðèõîìèíàç</t>
  </si>
  <si>
    <t>- Çàã õ¿éòýí</t>
  </si>
  <si>
    <t xml:space="preserve">     - Үүнээс төрөлхийн тэмбүү</t>
  </si>
  <si>
    <t>- Òýìá¿¿</t>
  </si>
  <si>
    <t xml:space="preserve">     - Ñ¿ðüåýгийн нас баралт</t>
  </si>
  <si>
    <t>- Ñ¿ðüåý</t>
  </si>
  <si>
    <t>- Ñàëõèí öýöýã</t>
  </si>
  <si>
    <t>- Áàëíàä</t>
  </si>
  <si>
    <t>- Ñàõóó</t>
  </si>
  <si>
    <t>- Ìýíýí</t>
  </si>
  <si>
    <t>- Áðóöåëë¸ç</t>
  </si>
  <si>
    <t>- Áîîì</t>
  </si>
  <si>
    <t>- Тарваган тахал</t>
  </si>
  <si>
    <t>- Хамуу</t>
  </si>
  <si>
    <t>- Óëààíóóä</t>
  </si>
  <si>
    <t xml:space="preserve">     - Óëààнбурхны нас баралт</t>
  </si>
  <si>
    <t>- Óëààнбурхан</t>
  </si>
  <si>
    <t xml:space="preserve">       - Ãåïàòèòийн нас баралт</t>
  </si>
  <si>
    <t>- Ãåïàòèò</t>
  </si>
  <si>
    <t>- Õ¿íñíýýñ ãàðàëòàé áàêòåðò õîðäëîãî</t>
  </si>
  <si>
    <t>- Öóñàí ñóóëãà</t>
  </si>
  <si>
    <t>- Ñàëüìîíåëëёз</t>
  </si>
  <si>
    <t>Á¿ãä</t>
  </si>
  <si>
    <t xml:space="preserve">ХАЛДВАРТ ӨВЧНӨӨР ӨВЧЛӨГЧИД, өвчний төрлөөр </t>
  </si>
  <si>
    <t xml:space="preserve">ХАЛДВАРТ ӨВЧНӨӨР ӨВЧЛӨГЧИД, сумаар </t>
  </si>
  <si>
    <t>Хорт хавдрын нас баралт</t>
  </si>
  <si>
    <t>Осол гэмтлийн нас баралт</t>
  </si>
  <si>
    <t>Үүнээс эмнэлэгт нас барсан</t>
  </si>
  <si>
    <t>Нас барсан хүний тоо</t>
  </si>
  <si>
    <t>НАС БАРСАН ХҮНИЙ ТОО, сумаар, шалтгаанаар</t>
  </si>
  <si>
    <t>ТХХБаЖ-ын эсрэг гэмт хэрэг /215-225/</t>
  </si>
  <si>
    <t xml:space="preserve">     Ан агнуурын тухай хууль тогтоомж зөрчих</t>
  </si>
  <si>
    <t xml:space="preserve">     Ойн тухай хууль тогтоомж зөрчих</t>
  </si>
  <si>
    <t>Байгаль хамгаалах журмын эсрэг ГХ /202-214/</t>
  </si>
  <si>
    <t>Хүн амын эрүүл мэндийн эсрэг ГХ /192-201/</t>
  </si>
  <si>
    <t>Танхайн гэмт хэрэг /177-191/</t>
  </si>
  <si>
    <t xml:space="preserve">     Залилан мэхлэх /148/</t>
  </si>
  <si>
    <t xml:space="preserve">     Дээрэмдэх /147/</t>
  </si>
  <si>
    <t xml:space="preserve">     Булаах /146/</t>
  </si>
  <si>
    <t xml:space="preserve">          Бусад</t>
  </si>
  <si>
    <t xml:space="preserve">          Авто тээврийн хэрэгслийн хулгай</t>
  </si>
  <si>
    <t xml:space="preserve">          Хувийн өмчийн хулгай </t>
  </si>
  <si>
    <t xml:space="preserve">          Малын хулгай</t>
  </si>
  <si>
    <t xml:space="preserve">     Бусдын эд хөрөнгийг хулгайлах /145/</t>
  </si>
  <si>
    <t>Өмчлөх эрхийн эсрэг ГХ /145-155/</t>
  </si>
  <si>
    <t>Хүчингийн гэмт хэрэг /126/</t>
  </si>
  <si>
    <t xml:space="preserve">     Бусдын бие махбодид гэмтэл учруулах ГХ /96-100/</t>
  </si>
  <si>
    <t xml:space="preserve">          Бусдыг болгоомжгүй алах</t>
  </si>
  <si>
    <t xml:space="preserve">          Бусдыг амиа хорлоход хүргэх</t>
  </si>
  <si>
    <t xml:space="preserve">     Хүн амины гэмт хэрэг</t>
  </si>
  <si>
    <t>Хүний амь бие, эрүүл мэндийн эсрэг ГХ/91-107/</t>
  </si>
  <si>
    <t>Хэрэгт холбогдсон хүн</t>
  </si>
  <si>
    <t>Нийт бүртгэгдсэн гэмт хэрэг</t>
  </si>
  <si>
    <t>АЙМГИЙН ХЭМЖЭЭНД БҮРТГЭГДСЭН ГЭМТ ХЭРГИЙН ТОО, хэргийн ангилал, төрлөөр</t>
  </si>
  <si>
    <t xml:space="preserve">         Гэмтсэн хүний тоо</t>
  </si>
  <si>
    <t xml:space="preserve">         Нас барсан хүний тоо</t>
  </si>
  <si>
    <t>ГЭМТ ХЭРГИЙН УЛМААС НАС БАРСАН, ГЭМТСЭН ИРГЭД</t>
  </si>
  <si>
    <t xml:space="preserve">        Хугацаат цэргийн албан хаагч</t>
  </si>
  <si>
    <t xml:space="preserve">        Ажилгүй</t>
  </si>
  <si>
    <t xml:space="preserve">        Хоригдол</t>
  </si>
  <si>
    <t xml:space="preserve">        Тэнэмэл</t>
  </si>
  <si>
    <t xml:space="preserve">        Сургууль завсардсан</t>
  </si>
  <si>
    <t xml:space="preserve">        Оюутан сурагч</t>
  </si>
  <si>
    <t xml:space="preserve">        Малчин</t>
  </si>
  <si>
    <t xml:space="preserve">        Хувиараа хөдөлмөр эрхэлдэг</t>
  </si>
  <si>
    <t xml:space="preserve">        Хувийн хэвшилд ажиллагч</t>
  </si>
  <si>
    <t xml:space="preserve">        Төрийн бус байгууллагын ажилтан</t>
  </si>
  <si>
    <t xml:space="preserve">        Төрийн албан хаагч</t>
  </si>
  <si>
    <t>ГЭМТ ХЭРГИЙН УЛМААС ХОХИРСОН ИРГЭД, нийгмийн байдал</t>
  </si>
  <si>
    <t xml:space="preserve">       50-аас дээш насны</t>
  </si>
  <si>
    <t xml:space="preserve">       35-49 насны</t>
  </si>
  <si>
    <t xml:space="preserve">        18-34 насны</t>
  </si>
  <si>
    <t xml:space="preserve">        17 хүртэлх насны</t>
  </si>
  <si>
    <t>ГЭМТ ХЭРГИЙН УЛМААС ХОХИРСОН ИРГЭД, насны ангилалаар</t>
  </si>
  <si>
    <t>Үүнээс:эмэгтэй</t>
  </si>
  <si>
    <t xml:space="preserve">         Хохирсон нийт иргэн</t>
  </si>
  <si>
    <t xml:space="preserve">ГЭМТ ХЭРГИЙН УЛМААС ХОХИРСОН ИРГЭД, хүйсээр </t>
  </si>
  <si>
    <t xml:space="preserve">        Боловсролгүй</t>
  </si>
  <si>
    <t xml:space="preserve">        Бага</t>
  </si>
  <si>
    <t xml:space="preserve">        Суурь</t>
  </si>
  <si>
    <t xml:space="preserve">        Дунд</t>
  </si>
  <si>
    <t xml:space="preserve"> </t>
  </si>
  <si>
    <t xml:space="preserve">        Тусгай дунд</t>
  </si>
  <si>
    <t xml:space="preserve">        Дээд</t>
  </si>
  <si>
    <t>ГЭМТ ХЭРЭГТ ХОЛБОГДСОН ИРГЭД, боловсролын түвшингээр</t>
  </si>
  <si>
    <t>ГЭМТ ХЭРЭГТ ХОЛБОГДСОН ИРГЭД, нийгмийн байдлаар</t>
  </si>
  <si>
    <t xml:space="preserve">       30-49 насны</t>
  </si>
  <si>
    <t xml:space="preserve">        16-29 насны</t>
  </si>
  <si>
    <t xml:space="preserve">        15 хүртэлх насны</t>
  </si>
  <si>
    <t>ГЭМТ ХЭРЭГТ ХОЛБОГДСОН ИРГЭД, насны ангилалаар</t>
  </si>
  <si>
    <t xml:space="preserve">               Эмэгтэй</t>
  </si>
  <si>
    <t xml:space="preserve">       Гэмт хэрэгт холбогдсон иргэд</t>
  </si>
  <si>
    <t xml:space="preserve">ГЭМТ ХЭРЭГТ ХОЛБОГДСОН ИРГЭД, хүйсээр </t>
  </si>
  <si>
    <t xml:space="preserve">        Торгуулийн хэмжээ</t>
  </si>
  <si>
    <t xml:space="preserve">        Хүн</t>
  </si>
  <si>
    <t>Торгууль</t>
  </si>
  <si>
    <t xml:space="preserve">          Эрүүлжүүлэгдсэн</t>
  </si>
  <si>
    <t xml:space="preserve">          Баривчлагдсан</t>
  </si>
  <si>
    <t>ЗАХИРГААНЫ ХАРИУЦЛАГЫН ХУУЛИАР</t>
  </si>
  <si>
    <t>ЗАХИРГААНЫ ЗӨРЧИЛ</t>
  </si>
  <si>
    <t xml:space="preserve">       Эмэгтэй хүн оролцсон</t>
  </si>
  <si>
    <t xml:space="preserve">       Насанд хүрээгүй хүмүүс үйлдсэн</t>
  </si>
  <si>
    <t xml:space="preserve">       Бүлэглэн үйлдсэн</t>
  </si>
  <si>
    <t xml:space="preserve">        Галт зэвсгээр үйлдэгдсэн</t>
  </si>
  <si>
    <t xml:space="preserve">        Согтуугаар үйлдсэн</t>
  </si>
  <si>
    <t>Хүн</t>
  </si>
  <si>
    <t>Хэрэг</t>
  </si>
  <si>
    <t xml:space="preserve">                          ГЭМТ ХЭРЭГ, үйлдэгдсэн байдлаар</t>
  </si>
  <si>
    <t xml:space="preserve">Чандмань-Өндөр </t>
  </si>
  <si>
    <t xml:space="preserve">Шинэ-Идэр </t>
  </si>
  <si>
    <t>Рэнчинлхүмбэ</t>
  </si>
  <si>
    <t>Рашаант</t>
  </si>
  <si>
    <t>Шинэ-Идэр</t>
  </si>
  <si>
    <t>Үр тариа</t>
  </si>
  <si>
    <t>Зөрүү</t>
  </si>
  <si>
    <t>Улаан буудай</t>
  </si>
  <si>
    <t>Төмс</t>
  </si>
  <si>
    <t>Хүнсний ногоо</t>
  </si>
  <si>
    <t>Зөрүү +, -</t>
  </si>
  <si>
    <t>Ургац хураалт, сумаар, төрлөөр, тонноор</t>
  </si>
  <si>
    <t>Сумдын нэр</t>
  </si>
  <si>
    <t>Тариалалт, сумаар, төрлөөр, га-гаар</t>
  </si>
  <si>
    <t xml:space="preserve">ХАА, ойн аж ахуй, загас барилт, ан агнуур </t>
  </si>
  <si>
    <t>АЖЛЫН БАЙРНЫ ЗАХИАЛГЫН ТОО, салбараар</t>
  </si>
  <si>
    <t>Контор, үйлчилгээний ажилтан</t>
  </si>
  <si>
    <t>Худалдаа, үйлчилгээний ажилтан</t>
  </si>
  <si>
    <t>ХАА, ой, загас агнуурын ажилтан</t>
  </si>
  <si>
    <t>Үйлдвэрлэл, барилга, гар урлал, холбогдох ажил үйлчилгээний ажилтан</t>
  </si>
  <si>
    <t>АЖИЛД ЗУУЧИЛСАН ИРГЭДИЙН ТОО, ажил мэргэжлээр</t>
  </si>
  <si>
    <t>Боловсролын түвшин</t>
  </si>
  <si>
    <t>ÀÉÌÃÈÉÍ  ªÂÑ  ÕÀÄËÀÍ,ÒÝÆÝÝË  ÁÝËÒÃÝËÒ, сумаар,тонноор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</si>
</sst>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-* #,##0.00_₮_-;\-* #,##0.00_₮_-;_-* &quot;-&quot;??_₮_-;_-@_-"/>
    <numFmt numFmtId="166" formatCode="#,##0.00000"/>
    <numFmt numFmtId="167" formatCode="_-* #,##0.00_р_._-;\-* #,##0.00_р_._-;_-* &quot;-&quot;??_р_._-;_-@_-"/>
    <numFmt numFmtId="168" formatCode="#,##0.0"/>
    <numFmt numFmtId="169" formatCode="#,###,###,###,###,###.0"/>
    <numFmt numFmtId="170" formatCode="[$-10409]0;\(0\)"/>
    <numFmt numFmtId="171" formatCode="0.000"/>
  </numFmts>
  <fonts count="59">
    <font>
      <sz val="11"/>
      <color theme="1"/>
      <name val="Calibri"/>
      <family val="2"/>
      <scheme val="minor"/>
    </font>
    <font>
      <sz val="12"/>
      <name val="Arial Mon"/>
      <family val="2"/>
    </font>
    <font>
      <sz val="10"/>
      <name val="Arial Mon"/>
      <family val="2"/>
    </font>
    <font>
      <u/>
      <sz val="10"/>
      <color indexed="12"/>
      <name val="Arial Mo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Mon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Mon"/>
      <family val="2"/>
    </font>
    <font>
      <sz val="8"/>
      <name val="Arial Narrow"/>
      <family val="2"/>
    </font>
    <font>
      <sz val="10"/>
      <name val="Arial Mon"/>
      <family val="2"/>
    </font>
    <font>
      <sz val="11"/>
      <color rgb="FF000000"/>
      <name val="Calibri"/>
      <family val="2"/>
      <scheme val="minor"/>
    </font>
    <font>
      <sz val="10"/>
      <name val="Arial Mon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231F20"/>
      <name val="Arial"/>
      <family val="2"/>
    </font>
    <font>
      <sz val="12"/>
      <color theme="1"/>
      <name val="Arial"/>
      <family val="2"/>
    </font>
    <font>
      <sz val="8"/>
      <color rgb="FF231F1F"/>
      <name val="Arial"/>
      <family val="2"/>
    </font>
    <font>
      <sz val="10"/>
      <color rgb="FF231F1F"/>
      <name val="Arial"/>
      <family val="2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9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9"/>
      <color rgb="FF231F1F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</font>
    <font>
      <sz val="11"/>
      <color theme="1"/>
      <name val="Arial"/>
      <family val="2"/>
    </font>
    <font>
      <sz val="11"/>
      <color rgb="FF231F1F"/>
      <name val="Arial"/>
      <family val="2"/>
    </font>
    <font>
      <b/>
      <sz val="10"/>
      <name val="Arial Mon"/>
      <family val="2"/>
    </font>
    <font>
      <sz val="10"/>
      <color theme="1"/>
      <name val="Arial Mon"/>
      <family val="2"/>
    </font>
    <font>
      <sz val="10"/>
      <color rgb="FFFF000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theme="5"/>
      <name val="Arial"/>
      <family val="2"/>
    </font>
    <font>
      <sz val="10"/>
      <color indexed="56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</font>
    <font>
      <b/>
      <sz val="10"/>
      <color rgb="FF008000"/>
      <name val="Arial"/>
      <family val="2"/>
    </font>
    <font>
      <sz val="10"/>
      <color rgb="FF008000"/>
      <name val="Arial"/>
      <family val="2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b/>
      <i/>
      <sz val="10"/>
      <color rgb="FF008000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 Mon"/>
      <family val="2"/>
    </font>
    <font>
      <b/>
      <sz val="10"/>
      <color rgb="FF231F2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 Mon"/>
      <family val="2"/>
    </font>
    <font>
      <sz val="10"/>
      <color rgb="FF231F20"/>
      <name val="Arial Mon"/>
      <family val="2"/>
    </font>
    <font>
      <sz val="10"/>
      <color rgb="FF000000"/>
      <name val="Arial Mon"/>
      <family val="2"/>
    </font>
    <font>
      <b/>
      <sz val="10"/>
      <color rgb="FF231F20"/>
      <name val="Arial Mo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medium">
        <color indexed="64"/>
      </bottom>
      <diagonal/>
    </border>
  </borders>
  <cellStyleXfs count="309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8" fillId="0" borderId="0"/>
    <xf numFmtId="0" fontId="4" fillId="0" borderId="0"/>
    <xf numFmtId="0" fontId="2" fillId="0" borderId="0"/>
    <xf numFmtId="0" fontId="9" fillId="0" borderId="0"/>
    <xf numFmtId="0" fontId="7" fillId="0" borderId="0"/>
    <xf numFmtId="0" fontId="2" fillId="0" borderId="0"/>
    <xf numFmtId="0" fontId="4" fillId="0" borderId="0"/>
    <xf numFmtId="0" fontId="2" fillId="0" borderId="0"/>
    <xf numFmtId="0" fontId="7" fillId="0" borderId="0"/>
    <xf numFmtId="0" fontId="10" fillId="0" borderId="0"/>
    <xf numFmtId="9" fontId="2" fillId="0" borderId="0" applyFont="0" applyFill="0" applyBorder="0" applyAlignment="0" applyProtection="0"/>
    <xf numFmtId="0" fontId="7" fillId="0" borderId="0"/>
    <xf numFmtId="0" fontId="11" fillId="0" borderId="0"/>
    <xf numFmtId="0" fontId="12" fillId="0" borderId="0"/>
    <xf numFmtId="0" fontId="7" fillId="0" borderId="0"/>
    <xf numFmtId="0" fontId="2" fillId="0" borderId="0"/>
    <xf numFmtId="0" fontId="14" fillId="0" borderId="0"/>
    <xf numFmtId="166" fontId="8" fillId="0" borderId="0" applyFont="0" applyFill="0" applyBorder="0" applyAlignment="0" applyProtection="0"/>
    <xf numFmtId="0" fontId="8" fillId="0" borderId="0"/>
    <xf numFmtId="0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21" fillId="0" borderId="0"/>
    <xf numFmtId="0" fontId="2" fillId="0" borderId="0"/>
    <xf numFmtId="0" fontId="21" fillId="0" borderId="0"/>
  </cellStyleXfs>
  <cellXfs count="478">
    <xf numFmtId="0" fontId="0" fillId="0" borderId="0" xfId="0"/>
    <xf numFmtId="0" fontId="18" fillId="0" borderId="0" xfId="0" applyFont="1"/>
    <xf numFmtId="164" fontId="15" fillId="0" borderId="0" xfId="292" applyNumberFormat="1" applyFont="1" applyBorder="1" applyAlignment="1">
      <alignment horizontal="right" vertical="center"/>
    </xf>
    <xf numFmtId="0" fontId="15" fillId="0" borderId="0" xfId="292" applyFont="1" applyBorder="1" applyAlignment="1">
      <alignment horizontal="right" vertical="center"/>
    </xf>
    <xf numFmtId="164" fontId="4" fillId="0" borderId="0" xfId="292" applyNumberFormat="1" applyFont="1" applyBorder="1" applyAlignment="1">
      <alignment horizontal="right" vertical="center"/>
    </xf>
    <xf numFmtId="0" fontId="4" fillId="0" borderId="0" xfId="292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164" fontId="4" fillId="0" borderId="0" xfId="292" applyNumberFormat="1" applyFont="1" applyFill="1" applyBorder="1" applyAlignment="1">
      <alignment horizontal="right" vertical="center"/>
    </xf>
    <xf numFmtId="0" fontId="4" fillId="0" borderId="0" xfId="292" applyFont="1" applyFill="1" applyBorder="1" applyAlignment="1">
      <alignment horizontal="right" vertical="center"/>
    </xf>
    <xf numFmtId="0" fontId="15" fillId="0" borderId="0" xfId="292" applyFont="1" applyBorder="1" applyAlignment="1">
      <alignment vertical="center"/>
    </xf>
    <xf numFmtId="164" fontId="4" fillId="0" borderId="0" xfId="292" applyNumberFormat="1" applyFont="1" applyBorder="1" applyAlignment="1">
      <alignment vertical="center"/>
    </xf>
    <xf numFmtId="1" fontId="4" fillId="0" borderId="0" xfId="292" applyNumberFormat="1" applyFont="1" applyBorder="1" applyAlignment="1">
      <alignment horizontal="right" vertical="center"/>
    </xf>
    <xf numFmtId="0" fontId="4" fillId="0" borderId="0" xfId="292" applyFont="1" applyBorder="1" applyAlignment="1">
      <alignment vertical="center"/>
    </xf>
    <xf numFmtId="168" fontId="22" fillId="2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/>
    <xf numFmtId="164" fontId="4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right"/>
    </xf>
    <xf numFmtId="0" fontId="20" fillId="0" borderId="0" xfId="0" applyFont="1" applyBorder="1" applyAlignment="1">
      <alignment horizontal="right" vertical="center" wrapText="1"/>
    </xf>
    <xf numFmtId="164" fontId="15" fillId="0" borderId="0" xfId="292" applyNumberFormat="1" applyFont="1" applyBorder="1" applyAlignment="1">
      <alignment vertical="center"/>
    </xf>
    <xf numFmtId="164" fontId="4" fillId="0" borderId="0" xfId="0" applyNumberFormat="1" applyFont="1" applyFill="1" applyBorder="1" applyAlignment="1">
      <alignment vertical="center" wrapText="1"/>
    </xf>
    <xf numFmtId="0" fontId="16" fillId="0" borderId="0" xfId="0" applyFont="1"/>
    <xf numFmtId="164" fontId="4" fillId="0" borderId="0" xfId="307" applyNumberFormat="1" applyFont="1" applyBorder="1" applyAlignment="1">
      <alignment horizontal="right" vertical="center" wrapText="1"/>
    </xf>
    <xf numFmtId="164" fontId="16" fillId="0" borderId="0" xfId="0" applyNumberFormat="1" applyFont="1" applyAlignment="1">
      <alignment horizontal="right"/>
    </xf>
    <xf numFmtId="164" fontId="16" fillId="0" borderId="0" xfId="0" applyNumberFormat="1" applyFont="1" applyAlignment="1"/>
    <xf numFmtId="0" fontId="23" fillId="0" borderId="0" xfId="0" applyFont="1"/>
    <xf numFmtId="4" fontId="0" fillId="0" borderId="0" xfId="0" applyNumberFormat="1"/>
    <xf numFmtId="168" fontId="24" fillId="0" borderId="0" xfId="0" applyNumberFormat="1" applyFont="1" applyAlignment="1">
      <alignment horizontal="center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/>
    <xf numFmtId="0" fontId="4" fillId="0" borderId="0" xfId="292" applyFont="1" applyFill="1" applyBorder="1" applyAlignment="1">
      <alignment vertical="center"/>
    </xf>
    <xf numFmtId="164" fontId="4" fillId="0" borderId="0" xfId="292" applyNumberFormat="1" applyFont="1" applyFill="1" applyBorder="1" applyAlignment="1">
      <alignment vertical="center"/>
    </xf>
    <xf numFmtId="0" fontId="4" fillId="0" borderId="1" xfId="292" applyFont="1" applyBorder="1" applyAlignment="1">
      <alignment horizontal="center" vertical="center"/>
    </xf>
    <xf numFmtId="0" fontId="15" fillId="0" borderId="0" xfId="292" applyFont="1" applyBorder="1" applyAlignment="1">
      <alignment horizontal="center" vertical="center"/>
    </xf>
    <xf numFmtId="0" fontId="4" fillId="0" borderId="2" xfId="292" applyFont="1" applyBorder="1" applyAlignment="1">
      <alignment horizontal="center" vertical="center"/>
    </xf>
    <xf numFmtId="0" fontId="4" fillId="0" borderId="4" xfId="292" applyFont="1" applyBorder="1" applyAlignment="1">
      <alignment horizontal="center" vertical="center"/>
    </xf>
    <xf numFmtId="0" fontId="4" fillId="0" borderId="5" xfId="292" applyFont="1" applyBorder="1" applyAlignment="1">
      <alignment horizontal="center" vertical="center"/>
    </xf>
    <xf numFmtId="0" fontId="4" fillId="0" borderId="6" xfId="292" applyFont="1" applyBorder="1" applyAlignment="1">
      <alignment horizontal="center" vertical="center"/>
    </xf>
    <xf numFmtId="0" fontId="4" fillId="0" borderId="7" xfId="292" applyFont="1" applyBorder="1" applyAlignment="1">
      <alignment horizontal="center" vertical="center"/>
    </xf>
    <xf numFmtId="0" fontId="4" fillId="0" borderId="3" xfId="292" applyFont="1" applyBorder="1" applyAlignment="1">
      <alignment vertical="center"/>
    </xf>
    <xf numFmtId="164" fontId="4" fillId="0" borderId="3" xfId="0" applyNumberFormat="1" applyFont="1" applyFill="1" applyBorder="1" applyAlignment="1">
      <alignment vertical="center" wrapText="1"/>
    </xf>
    <xf numFmtId="0" fontId="4" fillId="0" borderId="3" xfId="292" applyFont="1" applyBorder="1" applyAlignment="1">
      <alignment horizontal="right" vertical="center"/>
    </xf>
    <xf numFmtId="0" fontId="29" fillId="0" borderId="0" xfId="0" applyFont="1" applyAlignment="1">
      <alignment horizontal="right"/>
    </xf>
    <xf numFmtId="164" fontId="29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right"/>
    </xf>
    <xf numFmtId="164" fontId="16" fillId="0" borderId="0" xfId="0" applyNumberFormat="1" applyFont="1" applyBorder="1" applyAlignment="1">
      <alignment horizontal="right"/>
    </xf>
    <xf numFmtId="0" fontId="16" fillId="0" borderId="1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4" fillId="0" borderId="4" xfId="292" applyFont="1" applyFill="1" applyBorder="1" applyAlignment="1">
      <alignment horizontal="center" vertical="center"/>
    </xf>
    <xf numFmtId="0" fontId="4" fillId="0" borderId="7" xfId="292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right" vertical="center" wrapText="1"/>
    </xf>
    <xf numFmtId="164" fontId="4" fillId="0" borderId="3" xfId="292" applyNumberFormat="1" applyFont="1" applyBorder="1" applyAlignment="1">
      <alignment horizontal="right" vertical="center"/>
    </xf>
    <xf numFmtId="0" fontId="4" fillId="0" borderId="0" xfId="292" applyFont="1" applyBorder="1" applyAlignment="1">
      <alignment vertical="center" wrapText="1"/>
    </xf>
    <xf numFmtId="0" fontId="4" fillId="0" borderId="9" xfId="292" applyFont="1" applyBorder="1" applyAlignment="1">
      <alignment horizontal="center" vertical="center"/>
    </xf>
    <xf numFmtId="0" fontId="4" fillId="0" borderId="3" xfId="292" applyFont="1" applyBorder="1" applyAlignment="1">
      <alignment vertical="center" wrapText="1"/>
    </xf>
    <xf numFmtId="164" fontId="4" fillId="0" borderId="3" xfId="307" applyNumberFormat="1" applyFont="1" applyBorder="1" applyAlignment="1">
      <alignment horizontal="right" vertical="center" wrapText="1"/>
    </xf>
    <xf numFmtId="0" fontId="4" fillId="0" borderId="3" xfId="292" applyFont="1" applyFill="1" applyBorder="1" applyAlignment="1">
      <alignment horizontal="right" vertical="center"/>
    </xf>
    <xf numFmtId="0" fontId="29" fillId="0" borderId="0" xfId="0" applyFont="1"/>
    <xf numFmtId="0" fontId="30" fillId="0" borderId="0" xfId="0" applyFont="1" applyBorder="1" applyAlignment="1">
      <alignment horizontal="right" vertical="center" wrapText="1"/>
    </xf>
    <xf numFmtId="0" fontId="28" fillId="0" borderId="0" xfId="292" applyFont="1" applyBorder="1" applyAlignment="1">
      <alignment vertical="center"/>
    </xf>
    <xf numFmtId="164" fontId="28" fillId="0" borderId="0" xfId="292" applyNumberFormat="1" applyFont="1" applyBorder="1" applyAlignment="1">
      <alignment horizontal="right" vertical="center"/>
    </xf>
    <xf numFmtId="164" fontId="28" fillId="0" borderId="0" xfId="292" applyNumberFormat="1" applyFont="1" applyBorder="1" applyAlignment="1">
      <alignment vertical="center"/>
    </xf>
    <xf numFmtId="0" fontId="26" fillId="0" borderId="0" xfId="292" applyFont="1" applyBorder="1" applyAlignment="1">
      <alignment vertical="center"/>
    </xf>
    <xf numFmtId="164" fontId="26" fillId="0" borderId="0" xfId="292" applyNumberFormat="1" applyFont="1" applyBorder="1" applyAlignment="1">
      <alignment horizontal="right" vertical="center"/>
    </xf>
    <xf numFmtId="164" fontId="26" fillId="0" borderId="0" xfId="292" applyNumberFormat="1" applyFont="1" applyBorder="1" applyAlignment="1">
      <alignment vertical="center"/>
    </xf>
    <xf numFmtId="0" fontId="26" fillId="0" borderId="0" xfId="292" applyFont="1" applyBorder="1" applyAlignment="1">
      <alignment horizontal="right" vertical="center"/>
    </xf>
    <xf numFmtId="0" fontId="26" fillId="0" borderId="0" xfId="292" applyFont="1" applyBorder="1" applyAlignment="1">
      <alignment horizontal="right"/>
    </xf>
    <xf numFmtId="0" fontId="23" fillId="0" borderId="0" xfId="0" applyFont="1" applyBorder="1"/>
    <xf numFmtId="0" fontId="26" fillId="0" borderId="1" xfId="292" applyFont="1" applyBorder="1" applyAlignment="1">
      <alignment horizontal="center" vertical="center"/>
    </xf>
    <xf numFmtId="0" fontId="26" fillId="0" borderId="3" xfId="292" applyFont="1" applyBorder="1" applyAlignment="1">
      <alignment vertical="center" wrapText="1"/>
    </xf>
    <xf numFmtId="164" fontId="26" fillId="0" borderId="3" xfId="292" applyNumberFormat="1" applyFont="1" applyBorder="1" applyAlignment="1">
      <alignment horizontal="right" vertical="center"/>
    </xf>
    <xf numFmtId="0" fontId="26" fillId="0" borderId="3" xfId="292" applyFont="1" applyBorder="1" applyAlignment="1">
      <alignment vertical="center"/>
    </xf>
    <xf numFmtId="164" fontId="26" fillId="0" borderId="3" xfId="292" applyNumberFormat="1" applyFont="1" applyBorder="1" applyAlignment="1">
      <alignment vertical="center"/>
    </xf>
    <xf numFmtId="0" fontId="26" fillId="0" borderId="3" xfId="292" applyFont="1" applyBorder="1" applyAlignment="1">
      <alignment horizontal="right" vertical="center"/>
    </xf>
    <xf numFmtId="0" fontId="4" fillId="0" borderId="8" xfId="292" applyFont="1" applyBorder="1" applyAlignment="1">
      <alignment horizontal="center" vertical="center"/>
    </xf>
    <xf numFmtId="164" fontId="4" fillId="0" borderId="3" xfId="292" applyNumberFormat="1" applyFont="1" applyBorder="1" applyAlignment="1">
      <alignment vertical="center"/>
    </xf>
    <xf numFmtId="0" fontId="4" fillId="0" borderId="10" xfId="292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4" fontId="15" fillId="0" borderId="0" xfId="0" applyNumberFormat="1" applyFont="1" applyFill="1" applyBorder="1" applyAlignment="1">
      <alignment horizontal="right" vertical="center" wrapText="1"/>
    </xf>
    <xf numFmtId="164" fontId="15" fillId="0" borderId="0" xfId="0" applyNumberFormat="1" applyFont="1" applyFill="1" applyBorder="1" applyAlignment="1">
      <alignment vertical="center" wrapText="1"/>
    </xf>
    <xf numFmtId="4" fontId="27" fillId="0" borderId="0" xfId="0" applyNumberFormat="1" applyFont="1"/>
    <xf numFmtId="164" fontId="4" fillId="0" borderId="3" xfId="292" applyNumberFormat="1" applyFont="1" applyFill="1" applyBorder="1" applyAlignment="1">
      <alignment vertical="center"/>
    </xf>
    <xf numFmtId="0" fontId="17" fillId="0" borderId="3" xfId="0" applyFont="1" applyBorder="1" applyAlignment="1">
      <alignment horizontal="center" vertical="center" wrapText="1"/>
    </xf>
    <xf numFmtId="0" fontId="2" fillId="0" borderId="0" xfId="292" applyFont="1" applyAlignment="1">
      <alignment vertical="center"/>
    </xf>
    <xf numFmtId="0" fontId="2" fillId="0" borderId="0" xfId="292" applyFont="1" applyAlignment="1">
      <alignment horizontal="center" vertical="center"/>
    </xf>
    <xf numFmtId="164" fontId="2" fillId="0" borderId="0" xfId="292" applyNumberFormat="1" applyFont="1" applyAlignment="1">
      <alignment vertical="center"/>
    </xf>
    <xf numFmtId="164" fontId="2" fillId="0" borderId="0" xfId="292" applyNumberFormat="1" applyFont="1" applyBorder="1" applyAlignment="1">
      <alignment vertical="center"/>
    </xf>
    <xf numFmtId="164" fontId="31" fillId="0" borderId="0" xfId="292" applyNumberFormat="1" applyFont="1" applyAlignment="1">
      <alignment vertical="center"/>
    </xf>
    <xf numFmtId="0" fontId="2" fillId="0" borderId="0" xfId="292" applyFont="1" applyBorder="1" applyAlignment="1">
      <alignment vertical="center"/>
    </xf>
    <xf numFmtId="169" fontId="16" fillId="0" borderId="0" xfId="0" applyNumberFormat="1" applyFont="1" applyBorder="1"/>
    <xf numFmtId="0" fontId="33" fillId="0" borderId="15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6" xfId="0" applyFont="1" applyBorder="1"/>
    <xf numFmtId="0" fontId="33" fillId="0" borderId="17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169" fontId="3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5" fillId="0" borderId="17" xfId="0" applyFont="1" applyFill="1" applyBorder="1" applyAlignment="1">
      <alignment vertical="center"/>
    </xf>
    <xf numFmtId="0" fontId="36" fillId="0" borderId="17" xfId="0" applyFont="1" applyFill="1" applyBorder="1"/>
    <xf numFmtId="169" fontId="37" fillId="0" borderId="0" xfId="0" applyNumberFormat="1" applyFont="1" applyFill="1" applyBorder="1" applyAlignment="1">
      <alignment vertical="center"/>
    </xf>
    <xf numFmtId="0" fontId="38" fillId="0" borderId="18" xfId="0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 vertical="center"/>
    </xf>
    <xf numFmtId="0" fontId="36" fillId="0" borderId="18" xfId="0" applyFont="1" applyFill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" fillId="0" borderId="0" xfId="0" applyFont="1" applyBorder="1" applyAlignment="1"/>
    <xf numFmtId="0" fontId="33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vertical="center" wrapText="1"/>
    </xf>
    <xf numFmtId="0" fontId="34" fillId="0" borderId="17" xfId="0" applyFont="1" applyFill="1" applyBorder="1" applyAlignment="1">
      <alignment vertical="center"/>
    </xf>
    <xf numFmtId="0" fontId="42" fillId="0" borderId="0" xfId="0" applyFont="1" applyAlignment="1">
      <alignment vertical="center" wrapText="1"/>
    </xf>
    <xf numFmtId="169" fontId="39" fillId="0" borderId="0" xfId="0" applyNumberFormat="1" applyFont="1" applyFill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/>
    <xf numFmtId="0" fontId="33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44" fillId="0" borderId="0" xfId="0" applyFont="1" applyBorder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42" fillId="0" borderId="0" xfId="0" applyFont="1" applyBorder="1" applyAlignment="1"/>
    <xf numFmtId="0" fontId="4" fillId="0" borderId="0" xfId="0" applyFont="1" applyFill="1" applyBorder="1" applyAlignment="1">
      <alignment vertical="center" wrapText="1"/>
    </xf>
    <xf numFmtId="0" fontId="42" fillId="0" borderId="0" xfId="0" applyFont="1" applyBorder="1" applyAlignment="1">
      <alignment vertical="top"/>
    </xf>
    <xf numFmtId="169" fontId="45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15" fillId="0" borderId="0" xfId="0" applyFont="1" applyBorder="1" applyAlignment="1"/>
    <xf numFmtId="0" fontId="15" fillId="0" borderId="0" xfId="0" applyFont="1" applyBorder="1" applyAlignment="1">
      <alignment vertical="center" wrapText="1"/>
    </xf>
    <xf numFmtId="0" fontId="36" fillId="0" borderId="0" xfId="0" applyFont="1" applyFill="1" applyBorder="1"/>
    <xf numFmtId="0" fontId="39" fillId="0" borderId="0" xfId="0" applyFont="1" applyFill="1" applyBorder="1" applyAlignment="1">
      <alignment vertical="center"/>
    </xf>
    <xf numFmtId="0" fontId="43" fillId="0" borderId="0" xfId="0" applyFont="1" applyBorder="1" applyAlignment="1">
      <alignment vertical="top"/>
    </xf>
    <xf numFmtId="0" fontId="33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/>
    <xf numFmtId="0" fontId="16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41" fillId="2" borderId="0" xfId="0" applyFont="1" applyFill="1" applyBorder="1" applyAlignment="1">
      <alignment vertical="center"/>
    </xf>
    <xf numFmtId="0" fontId="4" fillId="2" borderId="0" xfId="0" applyFont="1" applyFill="1" applyBorder="1" applyAlignment="1"/>
    <xf numFmtId="0" fontId="40" fillId="0" borderId="0" xfId="0" applyFont="1" applyBorder="1" applyAlignment="1">
      <alignment vertical="center" wrapText="1"/>
    </xf>
    <xf numFmtId="0" fontId="45" fillId="0" borderId="0" xfId="0" applyFont="1" applyFill="1" applyBorder="1" applyAlignment="1">
      <alignment vertical="center"/>
    </xf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vertical="center" wrapText="1"/>
    </xf>
    <xf numFmtId="0" fontId="47" fillId="0" borderId="0" xfId="0" applyFont="1" applyBorder="1" applyAlignment="1"/>
    <xf numFmtId="169" fontId="48" fillId="0" borderId="0" xfId="0" applyNumberFormat="1" applyFont="1" applyBorder="1"/>
    <xf numFmtId="0" fontId="4" fillId="0" borderId="0" xfId="0" applyFont="1" applyBorder="1" applyAlignment="1">
      <alignment wrapText="1"/>
    </xf>
    <xf numFmtId="0" fontId="16" fillId="0" borderId="0" xfId="0" applyFont="1" applyBorder="1"/>
    <xf numFmtId="0" fontId="49" fillId="0" borderId="0" xfId="290" applyFont="1" applyFill="1" applyBorder="1"/>
    <xf numFmtId="1" fontId="41" fillId="0" borderId="3" xfId="290" applyNumberFormat="1" applyFont="1" applyFill="1" applyBorder="1" applyAlignment="1">
      <alignment horizontal="center" vertical="center" wrapText="1" readingOrder="1"/>
    </xf>
    <xf numFmtId="164" fontId="41" fillId="0" borderId="3" xfId="290" applyNumberFormat="1" applyFont="1" applyFill="1" applyBorder="1" applyAlignment="1">
      <alignment horizontal="center" vertical="center" wrapText="1" readingOrder="1"/>
    </xf>
    <xf numFmtId="170" fontId="41" fillId="0" borderId="3" xfId="0" applyNumberFormat="1" applyFont="1" applyFill="1" applyBorder="1" applyAlignment="1">
      <alignment horizontal="center" vertical="center" wrapText="1" readingOrder="1"/>
    </xf>
    <xf numFmtId="0" fontId="49" fillId="0" borderId="3" xfId="290" applyFont="1" applyFill="1" applyBorder="1" applyAlignment="1">
      <alignment horizontal="center"/>
    </xf>
    <xf numFmtId="1" fontId="41" fillId="0" borderId="0" xfId="290" applyNumberFormat="1" applyFont="1" applyFill="1" applyBorder="1" applyAlignment="1">
      <alignment horizontal="center" vertical="center" wrapText="1" readingOrder="1"/>
    </xf>
    <xf numFmtId="164" fontId="41" fillId="0" borderId="0" xfId="290" applyNumberFormat="1" applyFont="1" applyFill="1" applyBorder="1" applyAlignment="1">
      <alignment horizontal="center" vertical="center" wrapText="1" readingOrder="1"/>
    </xf>
    <xf numFmtId="170" fontId="41" fillId="0" borderId="0" xfId="0" applyNumberFormat="1" applyFont="1" applyFill="1" applyBorder="1" applyAlignment="1">
      <alignment horizontal="center" vertical="center" wrapText="1" readingOrder="1"/>
    </xf>
    <xf numFmtId="0" fontId="16" fillId="0" borderId="0" xfId="0" applyFont="1" applyBorder="1" applyAlignment="1">
      <alignment horizontal="center"/>
    </xf>
    <xf numFmtId="0" fontId="49" fillId="0" borderId="2" xfId="290" applyNumberFormat="1" applyFont="1" applyFill="1" applyBorder="1" applyAlignment="1">
      <alignment horizontal="center" vertical="center" wrapText="1"/>
    </xf>
    <xf numFmtId="0" fontId="49" fillId="0" borderId="1" xfId="290" applyNumberFormat="1" applyFont="1" applyFill="1" applyBorder="1" applyAlignment="1">
      <alignment horizontal="center" vertical="center" wrapText="1"/>
    </xf>
    <xf numFmtId="0" fontId="16" fillId="0" borderId="3" xfId="0" applyFont="1" applyBorder="1"/>
    <xf numFmtId="1" fontId="41" fillId="0" borderId="3" xfId="0" applyNumberFormat="1" applyFont="1" applyFill="1" applyBorder="1" applyAlignment="1">
      <alignment horizontal="center" vertical="center" wrapText="1" readingOrder="1"/>
    </xf>
    <xf numFmtId="1" fontId="41" fillId="0" borderId="0" xfId="0" applyNumberFormat="1" applyFont="1" applyFill="1" applyBorder="1" applyAlignment="1">
      <alignment horizontal="center" vertical="center" wrapText="1" readingOrder="1"/>
    </xf>
    <xf numFmtId="0" fontId="49" fillId="0" borderId="3" xfId="290" applyFont="1" applyFill="1" applyBorder="1"/>
    <xf numFmtId="2" fontId="41" fillId="0" borderId="0" xfId="290" applyNumberFormat="1" applyFont="1" applyFill="1" applyBorder="1" applyAlignment="1">
      <alignment horizontal="center" vertical="center" wrapText="1" readingOrder="1"/>
    </xf>
    <xf numFmtId="0" fontId="4" fillId="0" borderId="0" xfId="17" applyFont="1"/>
    <xf numFmtId="164" fontId="4" fillId="0" borderId="0" xfId="17" applyNumberFormat="1" applyFont="1"/>
    <xf numFmtId="164" fontId="4" fillId="0" borderId="0" xfId="17" applyNumberFormat="1" applyFont="1" applyBorder="1" applyAlignment="1">
      <alignment horizontal="center" vertical="center" wrapText="1"/>
    </xf>
    <xf numFmtId="0" fontId="4" fillId="0" borderId="0" xfId="17" applyFont="1" applyBorder="1"/>
    <xf numFmtId="0" fontId="4" fillId="0" borderId="0" xfId="17" applyFont="1" applyBorder="1" applyAlignment="1">
      <alignment horizontal="center" vertical="center" wrapText="1"/>
    </xf>
    <xf numFmtId="164" fontId="48" fillId="0" borderId="0" xfId="17" applyNumberFormat="1" applyFont="1" applyFill="1" applyBorder="1" applyAlignment="1">
      <alignment horizontal="center" vertical="center" wrapText="1"/>
    </xf>
    <xf numFmtId="0" fontId="16" fillId="0" borderId="0" xfId="17" applyFont="1" applyFill="1" applyBorder="1" applyAlignment="1">
      <alignment horizontal="center" vertical="center" wrapText="1"/>
    </xf>
    <xf numFmtId="0" fontId="16" fillId="0" borderId="2" xfId="17" applyFont="1" applyFill="1" applyBorder="1" applyAlignment="1">
      <alignment horizontal="center" vertical="center" wrapText="1"/>
    </xf>
    <xf numFmtId="0" fontId="16" fillId="0" borderId="1" xfId="17" applyFont="1" applyFill="1" applyBorder="1" applyAlignment="1">
      <alignment horizontal="center" vertical="center" wrapText="1"/>
    </xf>
    <xf numFmtId="0" fontId="2" fillId="0" borderId="0" xfId="17" applyFont="1"/>
    <xf numFmtId="0" fontId="2" fillId="0" borderId="3" xfId="17" applyFont="1" applyBorder="1"/>
    <xf numFmtId="164" fontId="2" fillId="0" borderId="0" xfId="17" applyNumberFormat="1" applyFont="1"/>
    <xf numFmtId="0" fontId="2" fillId="0" borderId="0" xfId="17" applyFont="1" applyBorder="1"/>
    <xf numFmtId="164" fontId="31" fillId="0" borderId="0" xfId="17" applyNumberFormat="1" applyFont="1" applyBorder="1" applyAlignment="1">
      <alignment horizontal="center" vertical="center"/>
    </xf>
    <xf numFmtId="0" fontId="2" fillId="3" borderId="2" xfId="17" applyFont="1" applyFill="1" applyBorder="1" applyAlignment="1">
      <alignment horizontal="center" vertical="center" wrapText="1"/>
    </xf>
    <xf numFmtId="0" fontId="2" fillId="3" borderId="1" xfId="17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8" fillId="0" borderId="3" xfId="0" applyFont="1" applyBorder="1"/>
    <xf numFmtId="0" fontId="18" fillId="0" borderId="0" xfId="0" applyFont="1" applyBorder="1"/>
    <xf numFmtId="0" fontId="16" fillId="0" borderId="0" xfId="0" applyFont="1" applyAlignment="1">
      <alignment horizontal="left" vertical="center"/>
    </xf>
    <xf numFmtId="0" fontId="48" fillId="0" borderId="0" xfId="0" applyFont="1" applyBorder="1"/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 vertical="center" wrapText="1"/>
    </xf>
    <xf numFmtId="0" fontId="16" fillId="0" borderId="0" xfId="0" applyFont="1" applyFill="1" applyBorder="1"/>
    <xf numFmtId="0" fontId="16" fillId="0" borderId="0" xfId="0" applyFont="1" applyFill="1"/>
    <xf numFmtId="0" fontId="4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4" fillId="0" borderId="0" xfId="1" applyFont="1"/>
    <xf numFmtId="0" fontId="16" fillId="0" borderId="0" xfId="0" applyFont="1" applyAlignment="1">
      <alignment wrapText="1"/>
    </xf>
    <xf numFmtId="0" fontId="41" fillId="0" borderId="3" xfId="0" applyFont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/>
    </xf>
    <xf numFmtId="41" fontId="4" fillId="0" borderId="0" xfId="1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horizontal="center" vertical="center"/>
    </xf>
    <xf numFmtId="41" fontId="4" fillId="0" borderId="0" xfId="1" applyNumberFormat="1" applyFont="1" applyFill="1" applyBorder="1" applyAlignment="1">
      <alignment vertical="center"/>
    </xf>
    <xf numFmtId="41" fontId="4" fillId="0" borderId="0" xfId="1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41" fontId="4" fillId="0" borderId="3" xfId="1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13" xfId="0" applyFont="1" applyBorder="1"/>
    <xf numFmtId="0" fontId="4" fillId="0" borderId="3" xfId="1" applyFont="1" applyFill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41" fontId="16" fillId="0" borderId="0" xfId="0" applyNumberFormat="1" applyFont="1"/>
    <xf numFmtId="0" fontId="48" fillId="0" borderId="0" xfId="0" applyFont="1" applyBorder="1" applyAlignment="1">
      <alignment horizontal="center" vertical="center"/>
    </xf>
    <xf numFmtId="0" fontId="2" fillId="0" borderId="1" xfId="292" applyFont="1" applyBorder="1" applyAlignment="1">
      <alignment horizontal="center" vertical="center" wrapText="1"/>
    </xf>
    <xf numFmtId="0" fontId="2" fillId="0" borderId="16" xfId="292" applyFont="1" applyBorder="1" applyAlignment="1">
      <alignment horizontal="center" vertical="center" wrapText="1"/>
    </xf>
    <xf numFmtId="0" fontId="2" fillId="0" borderId="20" xfId="292" applyFont="1" applyBorder="1" applyAlignment="1">
      <alignment horizontal="center" vertical="center" wrapText="1"/>
    </xf>
    <xf numFmtId="0" fontId="31" fillId="0" borderId="0" xfId="292" applyFont="1" applyBorder="1" applyAlignment="1">
      <alignment horizontal="center" vertical="center"/>
    </xf>
    <xf numFmtId="164" fontId="31" fillId="0" borderId="0" xfId="292" applyNumberFormat="1" applyFont="1" applyBorder="1" applyAlignment="1">
      <alignment vertical="center"/>
    </xf>
    <xf numFmtId="164" fontId="31" fillId="0" borderId="0" xfId="292" applyNumberFormat="1" applyFont="1" applyBorder="1" applyAlignment="1">
      <alignment horizontal="center" vertical="center"/>
    </xf>
    <xf numFmtId="164" fontId="2" fillId="0" borderId="0" xfId="292" applyNumberFormat="1" applyFont="1" applyBorder="1" applyAlignment="1">
      <alignment horizontal="right" vertical="center"/>
    </xf>
    <xf numFmtId="0" fontId="31" fillId="0" borderId="1" xfId="292" applyFont="1" applyBorder="1" applyAlignment="1">
      <alignment horizontal="center" vertical="center"/>
    </xf>
    <xf numFmtId="0" fontId="2" fillId="0" borderId="23" xfId="292" applyFont="1" applyBorder="1" applyAlignment="1">
      <alignment horizontal="center" vertical="center"/>
    </xf>
    <xf numFmtId="164" fontId="31" fillId="0" borderId="23" xfId="292" applyNumberFormat="1" applyFont="1" applyBorder="1" applyAlignment="1">
      <alignment horizontal="center" vertical="center"/>
    </xf>
    <xf numFmtId="0" fontId="2" fillId="0" borderId="1" xfId="292" applyFont="1" applyBorder="1" applyAlignment="1">
      <alignment horizontal="center" vertical="center"/>
    </xf>
    <xf numFmtId="164" fontId="31" fillId="0" borderId="1" xfId="292" applyNumberFormat="1" applyFont="1" applyBorder="1" applyAlignment="1">
      <alignment horizontal="center" vertical="center"/>
    </xf>
    <xf numFmtId="0" fontId="31" fillId="0" borderId="20" xfId="292" applyFont="1" applyBorder="1" applyAlignment="1">
      <alignment horizontal="center" vertical="center"/>
    </xf>
    <xf numFmtId="0" fontId="2" fillId="0" borderId="23" xfId="292" applyFont="1" applyBorder="1" applyAlignment="1">
      <alignment horizontal="center" vertical="center" wrapText="1"/>
    </xf>
    <xf numFmtId="0" fontId="2" fillId="0" borderId="3" xfId="292" applyFont="1" applyBorder="1" applyAlignment="1">
      <alignment vertical="center"/>
    </xf>
    <xf numFmtId="0" fontId="2" fillId="0" borderId="3" xfId="292" applyFont="1" applyBorder="1" applyAlignment="1">
      <alignment horizontal="center" vertical="center"/>
    </xf>
    <xf numFmtId="164" fontId="2" fillId="0" borderId="3" xfId="292" applyNumberFormat="1" applyFont="1" applyBorder="1" applyAlignment="1">
      <alignment vertical="center"/>
    </xf>
    <xf numFmtId="164" fontId="2" fillId="0" borderId="3" xfId="292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center" vertical="center" wrapText="1"/>
    </xf>
    <xf numFmtId="0" fontId="15" fillId="0" borderId="3" xfId="0" applyFont="1" applyFill="1" applyBorder="1" applyAlignment="1"/>
    <xf numFmtId="0" fontId="39" fillId="0" borderId="25" xfId="0" applyFont="1" applyFill="1" applyBorder="1" applyAlignment="1">
      <alignment vertical="center"/>
    </xf>
    <xf numFmtId="0" fontId="36" fillId="0" borderId="25" xfId="0" applyFont="1" applyFill="1" applyBorder="1"/>
    <xf numFmtId="0" fontId="38" fillId="0" borderId="25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0" fillId="0" borderId="3" xfId="0" applyFont="1" applyFill="1" applyBorder="1" applyAlignment="1">
      <alignment vertical="center" wrapText="1"/>
    </xf>
    <xf numFmtId="169" fontId="39" fillId="0" borderId="3" xfId="0" applyNumberFormat="1" applyFont="1" applyFill="1" applyBorder="1" applyAlignment="1">
      <alignment vertical="center"/>
    </xf>
    <xf numFmtId="0" fontId="4" fillId="0" borderId="3" xfId="17" applyFont="1" applyBorder="1"/>
    <xf numFmtId="164" fontId="4" fillId="0" borderId="3" xfId="17" applyNumberFormat="1" applyFont="1" applyBorder="1" applyAlignment="1">
      <alignment horizontal="center" vertical="center" wrapText="1"/>
    </xf>
    <xf numFmtId="0" fontId="2" fillId="0" borderId="3" xfId="17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48" fillId="0" borderId="9" xfId="0" applyFont="1" applyBorder="1"/>
    <xf numFmtId="0" fontId="16" fillId="0" borderId="3" xfId="0" applyFont="1" applyBorder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1" fontId="4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/>
    </xf>
    <xf numFmtId="0" fontId="52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right"/>
    </xf>
    <xf numFmtId="0" fontId="17" fillId="0" borderId="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1" fillId="0" borderId="0" xfId="0" applyFont="1" applyFill="1" applyBorder="1" applyAlignment="1">
      <alignment horizontal="right" vertical="center" wrapText="1"/>
    </xf>
    <xf numFmtId="0" fontId="4" fillId="0" borderId="0" xfId="19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1" fillId="0" borderId="3" xfId="0" applyFont="1" applyFill="1" applyBorder="1" applyAlignment="1">
      <alignment horizontal="right" vertical="center" wrapText="1"/>
    </xf>
    <xf numFmtId="0" fontId="4" fillId="0" borderId="3" xfId="19" applyFont="1" applyFill="1" applyBorder="1" applyAlignment="1">
      <alignment horizontal="right" vertical="center" wrapText="1"/>
    </xf>
    <xf numFmtId="0" fontId="50" fillId="0" borderId="4" xfId="0" applyFont="1" applyBorder="1" applyAlignment="1">
      <alignment horizontal="center" vertical="center" wrapText="1"/>
    </xf>
    <xf numFmtId="0" fontId="48" fillId="0" borderId="7" xfId="0" applyFont="1" applyBorder="1" applyAlignment="1">
      <alignment wrapText="1"/>
    </xf>
    <xf numFmtId="0" fontId="4" fillId="0" borderId="0" xfId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right" wrapText="1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4" fillId="0" borderId="3" xfId="1" applyFont="1" applyFill="1" applyBorder="1" applyAlignment="1">
      <alignment horizontal="right" vertical="center" wrapText="1"/>
    </xf>
    <xf numFmtId="0" fontId="16" fillId="0" borderId="3" xfId="0" applyFont="1" applyBorder="1" applyAlignment="1">
      <alignment horizontal="right" wrapText="1"/>
    </xf>
    <xf numFmtId="0" fontId="52" fillId="0" borderId="10" xfId="0" applyFont="1" applyBorder="1" applyAlignment="1">
      <alignment horizontal="center" vertical="center" wrapText="1"/>
    </xf>
    <xf numFmtId="0" fontId="48" fillId="0" borderId="7" xfId="0" applyFont="1" applyBorder="1"/>
    <xf numFmtId="0" fontId="55" fillId="0" borderId="1" xfId="292" applyFont="1" applyBorder="1" applyAlignment="1">
      <alignment horizontal="center" vertical="center"/>
    </xf>
    <xf numFmtId="0" fontId="55" fillId="0" borderId="1" xfId="292" applyFont="1" applyBorder="1" applyAlignment="1">
      <alignment horizontal="center" vertical="center" wrapText="1"/>
    </xf>
    <xf numFmtId="0" fontId="55" fillId="0" borderId="2" xfId="292" applyFont="1" applyBorder="1" applyAlignment="1">
      <alignment horizontal="center" vertical="center" wrapText="1"/>
    </xf>
    <xf numFmtId="0" fontId="48" fillId="0" borderId="0" xfId="17" applyFont="1" applyBorder="1"/>
    <xf numFmtId="0" fontId="16" fillId="0" borderId="0" xfId="17" applyFont="1" applyBorder="1"/>
    <xf numFmtId="0" fontId="16" fillId="0" borderId="3" xfId="17" applyFont="1" applyBorder="1"/>
    <xf numFmtId="0" fontId="16" fillId="3" borderId="1" xfId="17" applyFont="1" applyFill="1" applyBorder="1" applyAlignment="1">
      <alignment horizontal="center" vertical="center" wrapText="1"/>
    </xf>
    <xf numFmtId="0" fontId="16" fillId="3" borderId="2" xfId="17" applyFont="1" applyFill="1" applyBorder="1" applyAlignment="1">
      <alignment horizontal="center" vertical="center" wrapText="1"/>
    </xf>
    <xf numFmtId="0" fontId="4" fillId="0" borderId="3" xfId="17" applyFont="1" applyBorder="1" applyAlignment="1">
      <alignment horizontal="right"/>
    </xf>
    <xf numFmtId="0" fontId="48" fillId="0" borderId="0" xfId="17" applyFont="1" applyBorder="1" applyAlignment="1">
      <alignment horizontal="center" vertical="center"/>
    </xf>
    <xf numFmtId="0" fontId="16" fillId="0" borderId="0" xfId="17" applyFont="1" applyBorder="1" applyAlignment="1">
      <alignment horizontal="center" vertical="center" wrapText="1"/>
    </xf>
    <xf numFmtId="164" fontId="16" fillId="0" borderId="0" xfId="17" applyNumberFormat="1" applyFont="1" applyBorder="1" applyAlignment="1">
      <alignment horizontal="center" vertical="center" wrapText="1"/>
    </xf>
    <xf numFmtId="2" fontId="16" fillId="0" borderId="0" xfId="17" applyNumberFormat="1" applyFont="1" applyBorder="1" applyAlignment="1">
      <alignment horizontal="center" vertical="center" wrapText="1"/>
    </xf>
    <xf numFmtId="171" fontId="16" fillId="0" borderId="0" xfId="17" applyNumberFormat="1" applyFont="1" applyBorder="1" applyAlignment="1">
      <alignment horizontal="center" vertical="center" wrapText="1"/>
    </xf>
    <xf numFmtId="164" fontId="16" fillId="0" borderId="3" xfId="17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2" fillId="0" borderId="0" xfId="0" applyFont="1"/>
    <xf numFmtId="0" fontId="32" fillId="0" borderId="0" xfId="0" applyFont="1" applyAlignment="1">
      <alignment horizontal="left" vertical="center"/>
    </xf>
    <xf numFmtId="0" fontId="57" fillId="2" borderId="10" xfId="0" applyFont="1" applyFill="1" applyBorder="1" applyAlignment="1">
      <alignment horizontal="center" vertical="center" wrapText="1"/>
    </xf>
    <xf numFmtId="0" fontId="56" fillId="2" borderId="4" xfId="0" applyFont="1" applyFill="1" applyBorder="1" applyAlignment="1">
      <alignment horizontal="center" vertical="center" wrapText="1"/>
    </xf>
    <xf numFmtId="0" fontId="32" fillId="2" borderId="7" xfId="0" applyFont="1" applyFill="1" applyBorder="1"/>
    <xf numFmtId="0" fontId="2" fillId="2" borderId="0" xfId="1" applyFont="1" applyFill="1" applyBorder="1" applyAlignment="1">
      <alignment horizontal="left"/>
    </xf>
    <xf numFmtId="0" fontId="58" fillId="2" borderId="0" xfId="0" applyFont="1" applyFill="1" applyBorder="1" applyAlignment="1">
      <alignment horizontal="center" vertical="center" wrapText="1"/>
    </xf>
    <xf numFmtId="0" fontId="51" fillId="2" borderId="0" xfId="0" applyFont="1" applyFill="1" applyBorder="1"/>
    <xf numFmtId="0" fontId="58" fillId="0" borderId="0" xfId="0" applyFont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indent="1"/>
    </xf>
    <xf numFmtId="0" fontId="2" fillId="2" borderId="0" xfId="1" applyFont="1" applyFill="1" applyBorder="1" applyAlignment="1">
      <alignment horizontal="right"/>
    </xf>
    <xf numFmtId="0" fontId="2" fillId="2" borderId="0" xfId="1" applyFont="1" applyFill="1" applyBorder="1" applyAlignment="1">
      <alignment horizontal="right" vertical="center"/>
    </xf>
    <xf numFmtId="0" fontId="32" fillId="2" borderId="0" xfId="0" applyFont="1" applyFill="1" applyBorder="1" applyAlignment="1">
      <alignment horizontal="right"/>
    </xf>
    <xf numFmtId="0" fontId="51" fillId="0" borderId="0" xfId="0" applyFont="1"/>
    <xf numFmtId="49" fontId="2" fillId="2" borderId="0" xfId="1" applyNumberFormat="1" applyFont="1" applyFill="1" applyBorder="1" applyAlignment="1">
      <alignment horizontal="left" wrapText="1" indent="1"/>
    </xf>
    <xf numFmtId="49" fontId="2" fillId="2" borderId="0" xfId="1" applyNumberFormat="1" applyFont="1" applyFill="1" applyBorder="1" applyAlignment="1">
      <alignment wrapText="1"/>
    </xf>
    <xf numFmtId="0" fontId="32" fillId="0" borderId="0" xfId="0" applyFont="1" applyAlignment="1">
      <alignment horizontal="left"/>
    </xf>
    <xf numFmtId="49" fontId="2" fillId="2" borderId="0" xfId="1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49" fontId="2" fillId="2" borderId="3" xfId="1" applyNumberFormat="1" applyFont="1" applyFill="1" applyBorder="1" applyAlignment="1">
      <alignment horizontal="left" indent="1"/>
    </xf>
    <xf numFmtId="0" fontId="32" fillId="2" borderId="3" xfId="0" applyFont="1" applyFill="1" applyBorder="1" applyAlignment="1">
      <alignment horizontal="right"/>
    </xf>
    <xf numFmtId="0" fontId="32" fillId="2" borderId="3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right" vertical="center" wrapText="1"/>
    </xf>
    <xf numFmtId="164" fontId="2" fillId="0" borderId="0" xfId="17" applyNumberFormat="1" applyFont="1" applyBorder="1" applyAlignment="1">
      <alignment horizontal="right" vertical="center" wrapText="1"/>
    </xf>
    <xf numFmtId="164" fontId="2" fillId="0" borderId="0" xfId="17" applyNumberFormat="1" applyFont="1" applyFill="1" applyBorder="1" applyAlignment="1">
      <alignment horizontal="right" vertical="center" wrapText="1"/>
    </xf>
    <xf numFmtId="2" fontId="2" fillId="0" borderId="0" xfId="17" applyNumberFormat="1" applyFont="1" applyBorder="1" applyAlignment="1">
      <alignment horizontal="right" vertical="center" wrapText="1"/>
    </xf>
    <xf numFmtId="171" fontId="2" fillId="0" borderId="0" xfId="17" applyNumberFormat="1" applyFont="1" applyBorder="1" applyAlignment="1">
      <alignment horizontal="right" vertical="center" wrapText="1"/>
    </xf>
    <xf numFmtId="164" fontId="2" fillId="0" borderId="3" xfId="17" applyNumberFormat="1" applyFont="1" applyBorder="1" applyAlignment="1">
      <alignment horizontal="right" vertical="center" wrapText="1"/>
    </xf>
    <xf numFmtId="164" fontId="2" fillId="0" borderId="0" xfId="292" applyNumberFormat="1" applyFont="1" applyBorder="1" applyAlignment="1">
      <alignment horizontal="right" vertical="center"/>
    </xf>
    <xf numFmtId="164" fontId="2" fillId="0" borderId="3" xfId="292" applyNumberFormat="1" applyFont="1" applyBorder="1" applyAlignment="1">
      <alignment horizontal="right" vertical="center"/>
    </xf>
    <xf numFmtId="0" fontId="17" fillId="0" borderId="3" xfId="0" applyFont="1" applyBorder="1" applyAlignment="1">
      <alignment horizontal="center" vertical="center" wrapText="1"/>
    </xf>
    <xf numFmtId="0" fontId="4" fillId="0" borderId="11" xfId="292" applyFont="1" applyBorder="1" applyAlignment="1">
      <alignment horizontal="center" vertical="center"/>
    </xf>
    <xf numFmtId="0" fontId="4" fillId="0" borderId="8" xfId="292" applyFont="1" applyBorder="1" applyAlignment="1">
      <alignment horizontal="center" vertical="center"/>
    </xf>
    <xf numFmtId="0" fontId="4" fillId="0" borderId="4" xfId="292" applyFont="1" applyBorder="1" applyAlignment="1">
      <alignment horizontal="center" vertical="center"/>
    </xf>
    <xf numFmtId="0" fontId="4" fillId="0" borderId="0" xfId="292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6" fillId="0" borderId="0" xfId="292" applyFont="1" applyBorder="1" applyAlignment="1">
      <alignment horizontal="center" vertical="center"/>
    </xf>
    <xf numFmtId="0" fontId="26" fillId="0" borderId="12" xfId="292" applyFont="1" applyBorder="1" applyAlignment="1">
      <alignment horizontal="center" vertical="center"/>
    </xf>
    <xf numFmtId="0" fontId="26" fillId="0" borderId="8" xfId="292" applyFont="1" applyBorder="1" applyAlignment="1">
      <alignment horizontal="center" vertical="center"/>
    </xf>
    <xf numFmtId="0" fontId="26" fillId="0" borderId="4" xfId="292" applyFont="1" applyBorder="1" applyAlignment="1">
      <alignment horizontal="center" vertical="center"/>
    </xf>
    <xf numFmtId="0" fontId="2" fillId="0" borderId="8" xfId="292" applyFont="1" applyBorder="1" applyAlignment="1">
      <alignment horizontal="center" vertical="center"/>
    </xf>
    <xf numFmtId="0" fontId="2" fillId="0" borderId="4" xfId="292" applyFont="1" applyBorder="1" applyAlignment="1">
      <alignment horizontal="center" vertical="center"/>
    </xf>
    <xf numFmtId="0" fontId="2" fillId="0" borderId="5" xfId="292" applyFont="1" applyBorder="1" applyAlignment="1">
      <alignment horizontal="center" vertical="center"/>
    </xf>
    <xf numFmtId="0" fontId="2" fillId="0" borderId="16" xfId="292" applyFont="1" applyBorder="1" applyAlignment="1">
      <alignment horizontal="center" vertical="center" wrapText="1"/>
    </xf>
    <xf numFmtId="0" fontId="32" fillId="0" borderId="0" xfId="292" applyFont="1" applyAlignment="1">
      <alignment horizontal="center" vertical="center"/>
    </xf>
    <xf numFmtId="0" fontId="2" fillId="0" borderId="11" xfId="292" applyFont="1" applyBorder="1" applyAlignment="1">
      <alignment horizontal="center" vertical="center"/>
    </xf>
    <xf numFmtId="0" fontId="2" fillId="0" borderId="4" xfId="292" applyFont="1" applyBorder="1" applyAlignment="1">
      <alignment horizontal="center" vertical="center" wrapText="1"/>
    </xf>
    <xf numFmtId="0" fontId="2" fillId="0" borderId="1" xfId="292" applyFont="1" applyBorder="1" applyAlignment="1">
      <alignment horizontal="center" vertical="center" wrapText="1"/>
    </xf>
    <xf numFmtId="0" fontId="2" fillId="0" borderId="16" xfId="292" applyFont="1" applyBorder="1" applyAlignment="1">
      <alignment horizontal="center" vertical="center"/>
    </xf>
    <xf numFmtId="164" fontId="2" fillId="0" borderId="0" xfId="292" applyNumberFormat="1" applyFont="1" applyBorder="1" applyAlignment="1">
      <alignment horizontal="right" vertical="center"/>
    </xf>
    <xf numFmtId="164" fontId="2" fillId="0" borderId="3" xfId="292" applyNumberFormat="1" applyFont="1" applyBorder="1" applyAlignment="1">
      <alignment horizontal="right" vertical="center"/>
    </xf>
    <xf numFmtId="164" fontId="31" fillId="0" borderId="0" xfId="292" applyNumberFormat="1" applyFont="1" applyBorder="1" applyAlignment="1">
      <alignment horizontal="center" vertical="center"/>
    </xf>
    <xf numFmtId="0" fontId="31" fillId="0" borderId="0" xfId="292" applyFont="1" applyBorder="1" applyAlignment="1">
      <alignment horizontal="center" vertical="center"/>
    </xf>
    <xf numFmtId="0" fontId="2" fillId="0" borderId="2" xfId="292" applyFont="1" applyBorder="1" applyAlignment="1">
      <alignment horizontal="center" vertical="center" wrapText="1"/>
    </xf>
    <xf numFmtId="0" fontId="2" fillId="0" borderId="20" xfId="292" applyFont="1" applyBorder="1" applyAlignment="1">
      <alignment horizontal="center" vertical="center" wrapText="1"/>
    </xf>
    <xf numFmtId="0" fontId="2" fillId="0" borderId="23" xfId="292" applyFont="1" applyBorder="1" applyAlignment="1">
      <alignment horizontal="center" vertical="center" wrapText="1"/>
    </xf>
    <xf numFmtId="0" fontId="32" fillId="0" borderId="0" xfId="292" applyFont="1" applyBorder="1" applyAlignment="1">
      <alignment horizontal="center" vertical="center"/>
    </xf>
    <xf numFmtId="0" fontId="2" fillId="0" borderId="0" xfId="292" applyFont="1" applyBorder="1" applyAlignment="1">
      <alignment horizontal="center" vertical="center"/>
    </xf>
    <xf numFmtId="0" fontId="2" fillId="0" borderId="3" xfId="292" applyFont="1" applyBorder="1" applyAlignment="1">
      <alignment horizontal="center" vertical="center"/>
    </xf>
    <xf numFmtId="0" fontId="2" fillId="0" borderId="1" xfId="292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1" fillId="0" borderId="0" xfId="290" applyNumberFormat="1" applyFont="1" applyFill="1" applyBorder="1" applyAlignment="1">
      <alignment vertical="center" wrapText="1" readingOrder="1"/>
    </xf>
    <xf numFmtId="0" fontId="49" fillId="0" borderId="0" xfId="290" applyNumberFormat="1" applyFont="1" applyFill="1" applyBorder="1" applyAlignment="1">
      <alignment vertical="top" wrapText="1"/>
    </xf>
    <xf numFmtId="0" fontId="41" fillId="0" borderId="3" xfId="290" applyNumberFormat="1" applyFont="1" applyFill="1" applyBorder="1" applyAlignment="1">
      <alignment vertical="center" wrapText="1" readingOrder="1"/>
    </xf>
    <xf numFmtId="0" fontId="49" fillId="0" borderId="3" xfId="290" applyNumberFormat="1" applyFont="1" applyFill="1" applyBorder="1" applyAlignment="1">
      <alignment vertical="top" wrapText="1"/>
    </xf>
    <xf numFmtId="2" fontId="41" fillId="0" borderId="0" xfId="290" applyNumberFormat="1" applyFont="1" applyFill="1" applyBorder="1" applyAlignment="1">
      <alignment horizontal="center" vertical="center" wrapText="1" readingOrder="1"/>
    </xf>
    <xf numFmtId="0" fontId="50" fillId="0" borderId="10" xfId="290" applyNumberFormat="1" applyFont="1" applyFill="1" applyBorder="1" applyAlignment="1">
      <alignment horizontal="center" vertical="center" wrapText="1" readingOrder="1"/>
    </xf>
    <xf numFmtId="0" fontId="49" fillId="0" borderId="6" xfId="290" applyNumberFormat="1" applyFont="1" applyFill="1" applyBorder="1" applyAlignment="1">
      <alignment vertical="top" wrapText="1"/>
    </xf>
    <xf numFmtId="0" fontId="49" fillId="0" borderId="20" xfId="290" applyNumberFormat="1" applyFont="1" applyFill="1" applyBorder="1" applyAlignment="1">
      <alignment vertical="top" wrapText="1"/>
    </xf>
    <xf numFmtId="0" fontId="49" fillId="0" borderId="1" xfId="290" applyNumberFormat="1" applyFont="1" applyFill="1" applyBorder="1" applyAlignment="1">
      <alignment vertical="top" wrapText="1"/>
    </xf>
    <xf numFmtId="0" fontId="49" fillId="0" borderId="6" xfId="290" applyNumberFormat="1" applyFont="1" applyFill="1" applyBorder="1" applyAlignment="1">
      <alignment horizontal="center" vertical="center" wrapText="1"/>
    </xf>
    <xf numFmtId="0" fontId="49" fillId="0" borderId="1" xfId="290" applyNumberFormat="1" applyFont="1" applyFill="1" applyBorder="1" applyAlignment="1">
      <alignment horizontal="center" vertical="center" wrapText="1"/>
    </xf>
    <xf numFmtId="0" fontId="49" fillId="0" borderId="7" xfId="290" applyNumberFormat="1" applyFont="1" applyFill="1" applyBorder="1" applyAlignment="1">
      <alignment horizontal="center" vertical="center" wrapText="1"/>
    </xf>
    <xf numFmtId="0" fontId="41" fillId="0" borderId="0" xfId="290" applyNumberFormat="1" applyFont="1" applyFill="1" applyBorder="1" applyAlignment="1">
      <alignment horizontal="center" vertical="center" wrapText="1" readingOrder="1"/>
    </xf>
    <xf numFmtId="0" fontId="41" fillId="0" borderId="6" xfId="290" applyNumberFormat="1" applyFont="1" applyFill="1" applyBorder="1" applyAlignment="1">
      <alignment horizontal="center" vertical="center" wrapText="1" readingOrder="1"/>
    </xf>
    <xf numFmtId="0" fontId="41" fillId="0" borderId="1" xfId="290" applyNumberFormat="1" applyFont="1" applyFill="1" applyBorder="1" applyAlignment="1">
      <alignment horizontal="center" vertical="center" wrapText="1" readingOrder="1"/>
    </xf>
    <xf numFmtId="0" fontId="41" fillId="0" borderId="3" xfId="0" applyNumberFormat="1" applyFont="1" applyFill="1" applyBorder="1" applyAlignment="1">
      <alignment vertical="center" wrapText="1" readingOrder="1"/>
    </xf>
    <xf numFmtId="0" fontId="49" fillId="0" borderId="3" xfId="0" applyNumberFormat="1" applyFont="1" applyFill="1" applyBorder="1" applyAlignment="1">
      <alignment vertical="top" wrapText="1"/>
    </xf>
    <xf numFmtId="0" fontId="41" fillId="0" borderId="0" xfId="0" applyNumberFormat="1" applyFont="1" applyFill="1" applyBorder="1" applyAlignment="1">
      <alignment vertical="center" wrapText="1" readingOrder="1"/>
    </xf>
    <xf numFmtId="0" fontId="49" fillId="0" borderId="0" xfId="0" applyNumberFormat="1" applyFont="1" applyFill="1" applyBorder="1" applyAlignment="1">
      <alignment vertical="top" wrapText="1"/>
    </xf>
    <xf numFmtId="0" fontId="4" fillId="0" borderId="0" xfId="17" applyFont="1" applyAlignment="1">
      <alignment horizontal="center"/>
    </xf>
    <xf numFmtId="0" fontId="16" fillId="0" borderId="4" xfId="17" applyFont="1" applyFill="1" applyBorder="1" applyAlignment="1">
      <alignment horizontal="center" vertical="center" wrapText="1"/>
    </xf>
    <xf numFmtId="0" fontId="16" fillId="0" borderId="1" xfId="17" applyFont="1" applyFill="1" applyBorder="1" applyAlignment="1">
      <alignment horizontal="center" vertical="center" wrapText="1"/>
    </xf>
    <xf numFmtId="0" fontId="16" fillId="0" borderId="4" xfId="17" applyFont="1" applyFill="1" applyBorder="1" applyAlignment="1">
      <alignment horizontal="center" wrapText="1"/>
    </xf>
    <xf numFmtId="0" fontId="16" fillId="0" borderId="4" xfId="17" applyFont="1" applyFill="1" applyBorder="1" applyAlignment="1">
      <alignment horizontal="center"/>
    </xf>
    <xf numFmtId="0" fontId="16" fillId="0" borderId="5" xfId="17" applyFont="1" applyFill="1" applyBorder="1" applyAlignment="1">
      <alignment horizontal="center"/>
    </xf>
    <xf numFmtId="0" fontId="16" fillId="3" borderId="14" xfId="17" applyFont="1" applyFill="1" applyBorder="1" applyAlignment="1">
      <alignment horizontal="center" vertical="center" wrapText="1"/>
    </xf>
    <xf numFmtId="0" fontId="16" fillId="3" borderId="21" xfId="17" applyFont="1" applyFill="1" applyBorder="1" applyAlignment="1">
      <alignment horizontal="center" vertical="center" wrapText="1"/>
    </xf>
    <xf numFmtId="0" fontId="16" fillId="3" borderId="4" xfId="17" applyFont="1" applyFill="1" applyBorder="1" applyAlignment="1">
      <alignment horizontal="center"/>
    </xf>
    <xf numFmtId="0" fontId="16" fillId="3" borderId="5" xfId="17" applyFont="1" applyFill="1" applyBorder="1" applyAlignment="1">
      <alignment horizontal="center"/>
    </xf>
    <xf numFmtId="0" fontId="2" fillId="0" borderId="0" xfId="17" applyFont="1" applyAlignment="1">
      <alignment horizontal="center" wrapText="1"/>
    </xf>
    <xf numFmtId="0" fontId="2" fillId="3" borderId="4" xfId="17" applyFont="1" applyFill="1" applyBorder="1" applyAlignment="1">
      <alignment horizontal="center" vertical="center" wrapText="1"/>
    </xf>
    <xf numFmtId="0" fontId="2" fillId="3" borderId="1" xfId="17" applyFont="1" applyFill="1" applyBorder="1" applyAlignment="1">
      <alignment horizontal="center" vertical="center" wrapText="1"/>
    </xf>
    <xf numFmtId="0" fontId="2" fillId="3" borderId="5" xfId="17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/>
    </xf>
    <xf numFmtId="49" fontId="4" fillId="0" borderId="3" xfId="1" applyNumberFormat="1" applyFont="1" applyFill="1" applyBorder="1" applyAlignment="1">
      <alignment horizontal="center" vertical="center"/>
    </xf>
    <xf numFmtId="0" fontId="52" fillId="0" borderId="6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/>
    </xf>
    <xf numFmtId="0" fontId="17" fillId="0" borderId="0" xfId="0" applyFont="1" applyFill="1" applyBorder="1" applyAlignment="1">
      <alignment horizontal="right" vertical="center" wrapText="1"/>
    </xf>
    <xf numFmtId="0" fontId="4" fillId="0" borderId="3" xfId="1" applyFont="1" applyFill="1" applyBorder="1" applyAlignment="1">
      <alignment horizontal="right"/>
    </xf>
    <xf numFmtId="0" fontId="17" fillId="0" borderId="0" xfId="0" applyFont="1" applyBorder="1" applyAlignment="1">
      <alignment horizontal="right" vertical="center" wrapText="1"/>
    </xf>
    <xf numFmtId="0" fontId="4" fillId="0" borderId="3" xfId="1" applyFont="1" applyFill="1" applyBorder="1" applyAlignment="1">
      <alignment horizontal="right" vertical="center"/>
    </xf>
    <xf numFmtId="0" fontId="52" fillId="0" borderId="7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56" fillId="2" borderId="3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8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right"/>
    </xf>
    <xf numFmtId="0" fontId="48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" fillId="0" borderId="0" xfId="292" applyFont="1" applyBorder="1" applyAlignment="1">
      <alignment horizontal="right" vertical="center"/>
    </xf>
  </cellXfs>
  <cellStyles count="309">
    <cellStyle name="Comma 10" xfId="263"/>
    <cellStyle name="Comma 11" xfId="264"/>
    <cellStyle name="Comma 12" xfId="265"/>
    <cellStyle name="Comma 13" xfId="266"/>
    <cellStyle name="Comma 14" xfId="267"/>
    <cellStyle name="Comma 15" xfId="296"/>
    <cellStyle name="Comma 16" xfId="298"/>
    <cellStyle name="Comma 2" xfId="21"/>
    <cellStyle name="Comma 2 2" xfId="268"/>
    <cellStyle name="Comma 2 3" xfId="269"/>
    <cellStyle name="Comma 2 4" xfId="294"/>
    <cellStyle name="Comma 3" xfId="22"/>
    <cellStyle name="Comma 4" xfId="270"/>
    <cellStyle name="Comma 5" xfId="271"/>
    <cellStyle name="Comma 6" xfId="272"/>
    <cellStyle name="Comma 7" xfId="273"/>
    <cellStyle name="Comma 8" xfId="274"/>
    <cellStyle name="Comma 9" xfId="275"/>
    <cellStyle name="Hyperlink 2" xfId="2"/>
    <cellStyle name="Normal" xfId="0" builtinId="0"/>
    <cellStyle name="Normal 10" xfId="18"/>
    <cellStyle name="Normal 10 2" xfId="23"/>
    <cellStyle name="Normal 10 3" xfId="24"/>
    <cellStyle name="Normal 10 4" xfId="299"/>
    <cellStyle name="Normal 10 5" xfId="300"/>
    <cellStyle name="Normal 11" xfId="25"/>
    <cellStyle name="Normal 12" xfId="26"/>
    <cellStyle name="Normal 13" xfId="27"/>
    <cellStyle name="Normal 13 2" xfId="276"/>
    <cellStyle name="Normal 14" xfId="28"/>
    <cellStyle name="Normal 14 2" xfId="277"/>
    <cellStyle name="Normal 14 3" xfId="278"/>
    <cellStyle name="Normal 15" xfId="29"/>
    <cellStyle name="Normal 16" xfId="30"/>
    <cellStyle name="Normal 17" xfId="31"/>
    <cellStyle name="Normal 18" xfId="32"/>
    <cellStyle name="Normal 18 2" xfId="33"/>
    <cellStyle name="Normal 18 2 2" xfId="281"/>
    <cellStyle name="Normal 19" xfId="34"/>
    <cellStyle name="Normal 19 2" xfId="35"/>
    <cellStyle name="Normal 19 2 2" xfId="291"/>
    <cellStyle name="Normal 2" xfId="3"/>
    <cellStyle name="Normal 2 10" xfId="17"/>
    <cellStyle name="Normal 2 10 10" xfId="36"/>
    <cellStyle name="Normal 2 10 11" xfId="37"/>
    <cellStyle name="Normal 2 10 12" xfId="38"/>
    <cellStyle name="Normal 2 10 13" xfId="39"/>
    <cellStyle name="Normal 2 10 2" xfId="40"/>
    <cellStyle name="Normal 2 10 3" xfId="41"/>
    <cellStyle name="Normal 2 10 4" xfId="42"/>
    <cellStyle name="Normal 2 10 5" xfId="43"/>
    <cellStyle name="Normal 2 10 6" xfId="44"/>
    <cellStyle name="Normal 2 10 7" xfId="45"/>
    <cellStyle name="Normal 2 10 8" xfId="46"/>
    <cellStyle name="Normal 2 10 9" xfId="47"/>
    <cellStyle name="Normal 2 11" xfId="48"/>
    <cellStyle name="Normal 2 12" xfId="49"/>
    <cellStyle name="Normal 2 13" xfId="50"/>
    <cellStyle name="Normal 2 14" xfId="19"/>
    <cellStyle name="Normal 2 14 2" xfId="51"/>
    <cellStyle name="Normal 2 15" xfId="52"/>
    <cellStyle name="Normal 2 16" xfId="53"/>
    <cellStyle name="Normal 2 17" xfId="54"/>
    <cellStyle name="Normal 2 18" xfId="55"/>
    <cellStyle name="Normal 2 19" xfId="56"/>
    <cellStyle name="Normal 2 2" xfId="4"/>
    <cellStyle name="Normal 2 2 10" xfId="57"/>
    <cellStyle name="Normal 2 2 11" xfId="58"/>
    <cellStyle name="Normal 2 2 12" xfId="59"/>
    <cellStyle name="Normal 2 2 13" xfId="60"/>
    <cellStyle name="Normal 2 2 14" xfId="61"/>
    <cellStyle name="Normal 2 2 15" xfId="62"/>
    <cellStyle name="Normal 2 2 16" xfId="63"/>
    <cellStyle name="Normal 2 2 2" xfId="64"/>
    <cellStyle name="Normal 2 2 2 10" xfId="65"/>
    <cellStyle name="Normal 2 2 2 11" xfId="66"/>
    <cellStyle name="Normal 2 2 2 12" xfId="67"/>
    <cellStyle name="Normal 2 2 2 13" xfId="68"/>
    <cellStyle name="Normal 2 2 2 14" xfId="69"/>
    <cellStyle name="Normal 2 2 2 15" xfId="70"/>
    <cellStyle name="Normal 2 2 2 16" xfId="71"/>
    <cellStyle name="Normal 2 2 2 2" xfId="72"/>
    <cellStyle name="Normal 2 2 2 3" xfId="73"/>
    <cellStyle name="Normal 2 2 2 4" xfId="74"/>
    <cellStyle name="Normal 2 2 2 5" xfId="75"/>
    <cellStyle name="Normal 2 2 2 6" xfId="76"/>
    <cellStyle name="Normal 2 2 2 7" xfId="77"/>
    <cellStyle name="Normal 2 2 2 8" xfId="78"/>
    <cellStyle name="Normal 2 2 2 9" xfId="79"/>
    <cellStyle name="Normal 2 2 3" xfId="80"/>
    <cellStyle name="Normal 2 2 3 2" xfId="81"/>
    <cellStyle name="Normal 2 2 3 3" xfId="82"/>
    <cellStyle name="Normal 2 2 3 4" xfId="83"/>
    <cellStyle name="Normal 2 2 4" xfId="84"/>
    <cellStyle name="Normal 2 2 5" xfId="85"/>
    <cellStyle name="Normal 2 2 6" xfId="86"/>
    <cellStyle name="Normal 2 2 7" xfId="87"/>
    <cellStyle name="Normal 2 2 8" xfId="88"/>
    <cellStyle name="Normal 2 2 9" xfId="89"/>
    <cellStyle name="Normal 2 20" xfId="90"/>
    <cellStyle name="Normal 2 21" xfId="91"/>
    <cellStyle name="Normal 2 22" xfId="92"/>
    <cellStyle name="Normal 2 23" xfId="93"/>
    <cellStyle name="Normal 2 24" xfId="94"/>
    <cellStyle name="Normal 2 25" xfId="95"/>
    <cellStyle name="Normal 2 26" xfId="96"/>
    <cellStyle name="Normal 2 27" xfId="97"/>
    <cellStyle name="Normal 2 28" xfId="98"/>
    <cellStyle name="Normal 2 29" xfId="99"/>
    <cellStyle name="Normal 2 3" xfId="5"/>
    <cellStyle name="Normal 2 3 10" xfId="100"/>
    <cellStyle name="Normal 2 3 2" xfId="20"/>
    <cellStyle name="Normal 2 3 2 10" xfId="101"/>
    <cellStyle name="Normal 2 3 2 2" xfId="102"/>
    <cellStyle name="Normal 2 3 2 2 2" xfId="282"/>
    <cellStyle name="Normal 2 3 2 3" xfId="103"/>
    <cellStyle name="Normal 2 3 2 4" xfId="104"/>
    <cellStyle name="Normal 2 3 2 5" xfId="105"/>
    <cellStyle name="Normal 2 3 2 6" xfId="106"/>
    <cellStyle name="Normal 2 3 2 7" xfId="107"/>
    <cellStyle name="Normal 2 3 2 8" xfId="108"/>
    <cellStyle name="Normal 2 3 2 9" xfId="109"/>
    <cellStyle name="Normal 2 3 3" xfId="110"/>
    <cellStyle name="Normal 2 3 3 2" xfId="111"/>
    <cellStyle name="Normal 2 3 4" xfId="112"/>
    <cellStyle name="Normal 2 3 5" xfId="113"/>
    <cellStyle name="Normal 2 3 6" xfId="114"/>
    <cellStyle name="Normal 2 3 6 2" xfId="283"/>
    <cellStyle name="Normal 2 3 7" xfId="115"/>
    <cellStyle name="Normal 2 3 8" xfId="116"/>
    <cellStyle name="Normal 2 3 9" xfId="117"/>
    <cellStyle name="Normal 2 30" xfId="118"/>
    <cellStyle name="Normal 2 31" xfId="119"/>
    <cellStyle name="Normal 2 32" xfId="120"/>
    <cellStyle name="Normal 2 32 2" xfId="284"/>
    <cellStyle name="Normal 2 33" xfId="121"/>
    <cellStyle name="Normal 2 34" xfId="122"/>
    <cellStyle name="Normal 2 35" xfId="123"/>
    <cellStyle name="Normal 2 36" xfId="124"/>
    <cellStyle name="Normal 2 37" xfId="125"/>
    <cellStyle name="Normal 2 38" xfId="126"/>
    <cellStyle name="Normal 2 39" xfId="127"/>
    <cellStyle name="Normal 2 4" xfId="16"/>
    <cellStyle name="Normal 2 4 2" xfId="128"/>
    <cellStyle name="Normal 2 4 2 2" xfId="129"/>
    <cellStyle name="Normal 2 4 2 3" xfId="130"/>
    <cellStyle name="Normal 2 4 2 4" xfId="131"/>
    <cellStyle name="Normal 2 4 3" xfId="132"/>
    <cellStyle name="Normal 2 4 4" xfId="133"/>
    <cellStyle name="Normal 2 4 5" xfId="134"/>
    <cellStyle name="Normal 2 4 6" xfId="135"/>
    <cellStyle name="Normal 2 40" xfId="295"/>
    <cellStyle name="Normal 2 41" xfId="301"/>
    <cellStyle name="Normal 2 42" xfId="302"/>
    <cellStyle name="Normal 2 43" xfId="303"/>
    <cellStyle name="Normal 2 5" xfId="136"/>
    <cellStyle name="Normal 2 5 2" xfId="137"/>
    <cellStyle name="Normal 2 5 3" xfId="138"/>
    <cellStyle name="Normal 2 5 4" xfId="139"/>
    <cellStyle name="Normal 2 5 5" xfId="140"/>
    <cellStyle name="Normal 2 5 6" xfId="141"/>
    <cellStyle name="Normal 2 6" xfId="142"/>
    <cellStyle name="Normal 2 6 2" xfId="143"/>
    <cellStyle name="Normal 2 6 3" xfId="144"/>
    <cellStyle name="Normal 2 6 4" xfId="145"/>
    <cellStyle name="Normal 2 6 5" xfId="146"/>
    <cellStyle name="Normal 2 6 6" xfId="147"/>
    <cellStyle name="Normal 2 7" xfId="148"/>
    <cellStyle name="Normal 2 7 2" xfId="149"/>
    <cellStyle name="Normal 2 7 3" xfId="150"/>
    <cellStyle name="Normal 2 7 4" xfId="151"/>
    <cellStyle name="Normal 2 7 5" xfId="152"/>
    <cellStyle name="Normal 2 7 6" xfId="153"/>
    <cellStyle name="Normal 2 8" xfId="154"/>
    <cellStyle name="Normal 2 8 2" xfId="155"/>
    <cellStyle name="Normal 2 8 3" xfId="156"/>
    <cellStyle name="Normal 2 8 4" xfId="157"/>
    <cellStyle name="Normal 2 8 5" xfId="158"/>
    <cellStyle name="Normal 2 8 6" xfId="159"/>
    <cellStyle name="Normal 2 9" xfId="160"/>
    <cellStyle name="Normal 2 9 2" xfId="161"/>
    <cellStyle name="Normal 2 9 3" xfId="162"/>
    <cellStyle name="Normal 2 9 4" xfId="163"/>
    <cellStyle name="Normal 2 9 5" xfId="164"/>
    <cellStyle name="Normal 2 9 6" xfId="165"/>
    <cellStyle name="Normal 20" xfId="166"/>
    <cellStyle name="Normal 21" xfId="167"/>
    <cellStyle name="Normal 22" xfId="168"/>
    <cellStyle name="Normal 23" xfId="169"/>
    <cellStyle name="Normal 24" xfId="170"/>
    <cellStyle name="Normal 25" xfId="171"/>
    <cellStyle name="Normal 26" xfId="172"/>
    <cellStyle name="Normal 27" xfId="173"/>
    <cellStyle name="Normal 28" xfId="174"/>
    <cellStyle name="Normal 29" xfId="175"/>
    <cellStyle name="Normal 3" xfId="6"/>
    <cellStyle name="Normal 3 10" xfId="176"/>
    <cellStyle name="Normal 3 11" xfId="177"/>
    <cellStyle name="Normal 3 12" xfId="178"/>
    <cellStyle name="Normal 3 13" xfId="179"/>
    <cellStyle name="Normal 3 14" xfId="180"/>
    <cellStyle name="Normal 3 15" xfId="181"/>
    <cellStyle name="Normal 3 16" xfId="182"/>
    <cellStyle name="Normal 3 17" xfId="183"/>
    <cellStyle name="Normal 3 18" xfId="184"/>
    <cellStyle name="Normal 3 19" xfId="185"/>
    <cellStyle name="Normal 3 2" xfId="7"/>
    <cellStyle name="Normal 3 2 10" xfId="186"/>
    <cellStyle name="Normal 3 2 11" xfId="187"/>
    <cellStyle name="Normal 3 2 12" xfId="188"/>
    <cellStyle name="Normal 3 2 13" xfId="189"/>
    <cellStyle name="Normal 3 2 14" xfId="190"/>
    <cellStyle name="Normal 3 2 15" xfId="191"/>
    <cellStyle name="Normal 3 2 16" xfId="192"/>
    <cellStyle name="Normal 3 2 17" xfId="193"/>
    <cellStyle name="Normal 3 2 2" xfId="194"/>
    <cellStyle name="Normal 3 2 2 2" xfId="195"/>
    <cellStyle name="Normal 3 2 2 3" xfId="196"/>
    <cellStyle name="Normal 3 2 3" xfId="197"/>
    <cellStyle name="Normal 3 2 4" xfId="198"/>
    <cellStyle name="Normal 3 2 5" xfId="199"/>
    <cellStyle name="Normal 3 2 6" xfId="200"/>
    <cellStyle name="Normal 3 2 7" xfId="201"/>
    <cellStyle name="Normal 3 2 8" xfId="202"/>
    <cellStyle name="Normal 3 2 9" xfId="203"/>
    <cellStyle name="Normal 3 20" xfId="204"/>
    <cellStyle name="Normal 3 21" xfId="205"/>
    <cellStyle name="Normal 3 22" xfId="206"/>
    <cellStyle name="Normal 3 23" xfId="207"/>
    <cellStyle name="Normal 3 24" xfId="208"/>
    <cellStyle name="Normal 3 25" xfId="209"/>
    <cellStyle name="Normal 3 26" xfId="308"/>
    <cellStyle name="Normal 3 3" xfId="210"/>
    <cellStyle name="Normal 3 3 2" xfId="211"/>
    <cellStyle name="Normal 3 3 3" xfId="212"/>
    <cellStyle name="Normal 3 4" xfId="213"/>
    <cellStyle name="Normal 3 4 2" xfId="214"/>
    <cellStyle name="Normal 3 4 3" xfId="215"/>
    <cellStyle name="Normal 3 5" xfId="216"/>
    <cellStyle name="Normal 3 5 2" xfId="217"/>
    <cellStyle name="Normal 3 5 3" xfId="218"/>
    <cellStyle name="Normal 3 6" xfId="219"/>
    <cellStyle name="Normal 3 6 2" xfId="220"/>
    <cellStyle name="Normal 3 6 3" xfId="221"/>
    <cellStyle name="Normal 3 6 4" xfId="222"/>
    <cellStyle name="Normal 3 6 5" xfId="223"/>
    <cellStyle name="Normal 3 6 6" xfId="224"/>
    <cellStyle name="Normal 3 7" xfId="225"/>
    <cellStyle name="Normal 3 7 2" xfId="226"/>
    <cellStyle name="Normal 3 7 3" xfId="227"/>
    <cellStyle name="Normal 3 7 4" xfId="228"/>
    <cellStyle name="Normal 3 7 5" xfId="229"/>
    <cellStyle name="Normal 3 7 6" xfId="230"/>
    <cellStyle name="Normal 3 8" xfId="231"/>
    <cellStyle name="Normal 3 8 2" xfId="232"/>
    <cellStyle name="Normal 3 8 3" xfId="233"/>
    <cellStyle name="Normal 3 8 4" xfId="234"/>
    <cellStyle name="Normal 3 8 5" xfId="235"/>
    <cellStyle name="Normal 3 8 6" xfId="236"/>
    <cellStyle name="Normal 3 9" xfId="237"/>
    <cellStyle name="Normal 30" xfId="238"/>
    <cellStyle name="Normal 30 2" xfId="239"/>
    <cellStyle name="Normal 30 3" xfId="285"/>
    <cellStyle name="Normal 31" xfId="13"/>
    <cellStyle name="Normal 31 2" xfId="240"/>
    <cellStyle name="Normal 31 3" xfId="241"/>
    <cellStyle name="Normal 31 4" xfId="261"/>
    <cellStyle name="Normal 31 5" xfId="288"/>
    <cellStyle name="Normal 32" xfId="242"/>
    <cellStyle name="Normal 33" xfId="243"/>
    <cellStyle name="Normal 34" xfId="244"/>
    <cellStyle name="Normal 35" xfId="245"/>
    <cellStyle name="Normal 36" xfId="246"/>
    <cellStyle name="Normal 37" xfId="262"/>
    <cellStyle name="Normal 38" xfId="14"/>
    <cellStyle name="Normal 38 2" xfId="279"/>
    <cellStyle name="Normal 39" xfId="15"/>
    <cellStyle name="Normal 39 2" xfId="297"/>
    <cellStyle name="Normal 4" xfId="8"/>
    <cellStyle name="Normal 4 2" xfId="9"/>
    <cellStyle name="Normal 4 3" xfId="247"/>
    <cellStyle name="Normal 4 4" xfId="248"/>
    <cellStyle name="Normal 4 5" xfId="286"/>
    <cellStyle name="Normal 40" xfId="280"/>
    <cellStyle name="Normal 40 2" xfId="304"/>
    <cellStyle name="Normal 41" xfId="289"/>
    <cellStyle name="Normal 41 2" xfId="292"/>
    <cellStyle name="Normal 42" xfId="290"/>
    <cellStyle name="Normal 43" xfId="293"/>
    <cellStyle name="Normal 44" xfId="305"/>
    <cellStyle name="Normal 45" xfId="306"/>
    <cellStyle name="Normal 5" xfId="1"/>
    <cellStyle name="Normal 5 2" xfId="10"/>
    <cellStyle name="Normal 5 3" xfId="249"/>
    <cellStyle name="Normal 6" xfId="11"/>
    <cellStyle name="Normal 6 2" xfId="250"/>
    <cellStyle name="Normal 6 3" xfId="251"/>
    <cellStyle name="Normal 7" xfId="12"/>
    <cellStyle name="Normal 7 2" xfId="252"/>
    <cellStyle name="Normal 7 3" xfId="253"/>
    <cellStyle name="Normal 8" xfId="254"/>
    <cellStyle name="Normal 8 2" xfId="255"/>
    <cellStyle name="Normal 8 2 2" xfId="256"/>
    <cellStyle name="Normal 8 3" xfId="257"/>
    <cellStyle name="Normal 9" xfId="258"/>
    <cellStyle name="Normal 9 2" xfId="259"/>
    <cellStyle name="Normal 9 3" xfId="260"/>
    <cellStyle name="Normal_TAT" xfId="307"/>
    <cellStyle name="Percent 2" xfId="287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'ND1'!$E$43</c:f>
              <c:strCache>
                <c:ptCount val="1"/>
                <c:pt idx="0">
                  <c:v>Төлөвлөгөө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'ND1'!$F$43:$G$43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[1]ND1!$F$42:$G$42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'ND1'!$E$44</c:f>
              <c:strCache>
                <c:ptCount val="1"/>
                <c:pt idx="0">
                  <c:v>Гүйцэтгэл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'ND1'!$F$44:$G$44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[1]ND1!$F$42:$G$42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68202880"/>
        <c:axId val="68204416"/>
      </c:barChart>
      <c:catAx>
        <c:axId val="6820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8204416"/>
        <c:crosses val="autoZero"/>
        <c:auto val="1"/>
        <c:lblAlgn val="ctr"/>
        <c:lblOffset val="100"/>
        <c:noMultiLvlLbl val="0"/>
      </c:catAx>
      <c:valAx>
        <c:axId val="682044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820288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1</xdr:row>
      <xdr:rowOff>104775</xdr:rowOff>
    </xdr:from>
    <xdr:ext cx="5143501" cy="733425"/>
    <xdr:sp macro="" textlink="">
      <xdr:nvSpPr>
        <xdr:cNvPr id="3" name="Rectangle 2"/>
        <xdr:cNvSpPr/>
      </xdr:nvSpPr>
      <xdr:spPr>
        <a:xfrm>
          <a:off x="295275" y="295275"/>
          <a:ext cx="5143501" cy="73342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mn-MN" sz="16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Arial" pitchFamily="34" charset="0"/>
              <a:cs typeface="Arial" pitchFamily="34" charset="0"/>
            </a:rPr>
            <a:t>ХӨВСГӨЛ</a:t>
          </a:r>
          <a:r>
            <a:rPr lang="mn-MN" sz="16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Arial" pitchFamily="34" charset="0"/>
              <a:cs typeface="Arial" pitchFamily="34" charset="0"/>
            </a:rPr>
            <a:t> АЙМГИЙН ЗАСАГ ДАРГЫН ДЭРГЭДЭХ</a:t>
          </a:r>
        </a:p>
        <a:p>
          <a:pPr algn="ctr"/>
          <a:r>
            <a:rPr lang="mn-MN" sz="16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Arial" pitchFamily="34" charset="0"/>
              <a:cs typeface="Arial" pitchFamily="34" charset="0"/>
            </a:rPr>
            <a:t>СТАТИСТИКИЙН ХЭЛТЭС</a:t>
          </a:r>
          <a:endParaRPr lang="en-US" sz="16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1</xdr:col>
      <xdr:colOff>323850</xdr:colOff>
      <xdr:row>7</xdr:row>
      <xdr:rowOff>57150</xdr:rowOff>
    </xdr:from>
    <xdr:to>
      <xdr:col>6</xdr:col>
      <xdr:colOff>438149</xdr:colOff>
      <xdr:row>22</xdr:row>
      <xdr:rowOff>152400</xdr:rowOff>
    </xdr:to>
    <xdr:pic>
      <xdr:nvPicPr>
        <xdr:cNvPr id="4" name="Picture 3" descr="C:\Users\Ochirsusen\Desktop\heregtei yum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390650"/>
          <a:ext cx="3162299" cy="29527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209550</xdr:colOff>
      <xdr:row>23</xdr:row>
      <xdr:rowOff>133350</xdr:rowOff>
    </xdr:from>
    <xdr:ext cx="5191125" cy="1181100"/>
    <xdr:sp macro="" textlink="">
      <xdr:nvSpPr>
        <xdr:cNvPr id="5" name="Rectangle 4"/>
        <xdr:cNvSpPr/>
      </xdr:nvSpPr>
      <xdr:spPr>
        <a:xfrm>
          <a:off x="209550" y="4514850"/>
          <a:ext cx="5191125" cy="11811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mn-MN" sz="2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ХӨВСГӨЛ</a:t>
          </a:r>
          <a:r>
            <a:rPr lang="mn-MN" sz="2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 АЙМГИЙН </a:t>
          </a:r>
          <a:r>
            <a:rPr lang="en-US" sz="2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10</a:t>
          </a:r>
          <a:r>
            <a:rPr lang="mn-MN" sz="2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cs typeface="Arial" pitchFamily="34" charset="0"/>
            </a:rPr>
            <a:t> САРЫН НИЙГЭМ, ЭДИЙН ЗАСГИЙН ТАНИЛЦУУЛГА</a:t>
          </a:r>
          <a:endParaRPr lang="en-US" sz="20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314325</xdr:colOff>
      <xdr:row>43</xdr:row>
      <xdr:rowOff>152400</xdr:rowOff>
    </xdr:from>
    <xdr:ext cx="2152649" cy="295274"/>
    <xdr:sp macro="" textlink="">
      <xdr:nvSpPr>
        <xdr:cNvPr id="8" name="Rectangle 7"/>
        <xdr:cNvSpPr/>
      </xdr:nvSpPr>
      <xdr:spPr>
        <a:xfrm>
          <a:off x="1533525" y="8343900"/>
          <a:ext cx="2152649" cy="295274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mn-MN" sz="16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МӨРӨН</a:t>
          </a:r>
          <a:r>
            <a:rPr lang="mn-MN" sz="16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  <a:r>
            <a:rPr lang="mn-MN" sz="16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2017 ОН</a:t>
          </a:r>
          <a:endParaRPr lang="en-US" sz="6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29</xdr:row>
          <xdr:rowOff>0</xdr:rowOff>
        </xdr:from>
        <xdr:to>
          <xdr:col>9</xdr:col>
          <xdr:colOff>0</xdr:colOff>
          <xdr:row>29</xdr:row>
          <xdr:rowOff>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10</xdr:col>
      <xdr:colOff>0</xdr:colOff>
      <xdr:row>30</xdr:row>
      <xdr:rowOff>0</xdr:rowOff>
    </xdr:from>
    <xdr:to>
      <xdr:col>16</xdr:col>
      <xdr:colOff>533400</xdr:colOff>
      <xdr:row>46</xdr:row>
      <xdr:rowOff>147637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Excel_97-2003_Worksheet1.xl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>
      <selection activeCell="G43" sqref="G43"/>
    </sheetView>
  </sheetViews>
  <sheetFormatPr defaultRowHeight="15"/>
  <sheetData/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H21" sqref="H21"/>
    </sheetView>
  </sheetViews>
  <sheetFormatPr defaultRowHeight="12.75"/>
  <cols>
    <col min="1" max="1" width="20.28515625" style="82" customWidth="1"/>
    <col min="2" max="2" width="17" style="82" customWidth="1"/>
    <col min="3" max="3" width="24.5703125" style="82" customWidth="1"/>
    <col min="4" max="4" width="22.28515625" style="82" customWidth="1"/>
    <col min="5" max="189" width="9.140625" style="82"/>
    <col min="190" max="190" width="16.7109375" style="82" customWidth="1"/>
    <col min="191" max="196" width="9.7109375" style="82" customWidth="1"/>
    <col min="197" max="445" width="9.140625" style="82"/>
    <col min="446" max="446" width="16.7109375" style="82" customWidth="1"/>
    <col min="447" max="452" width="9.7109375" style="82" customWidth="1"/>
    <col min="453" max="701" width="9.140625" style="82"/>
    <col min="702" max="702" width="16.7109375" style="82" customWidth="1"/>
    <col min="703" max="708" width="9.7109375" style="82" customWidth="1"/>
    <col min="709" max="957" width="9.140625" style="82"/>
    <col min="958" max="958" width="16.7109375" style="82" customWidth="1"/>
    <col min="959" max="964" width="9.7109375" style="82" customWidth="1"/>
    <col min="965" max="1213" width="9.140625" style="82"/>
    <col min="1214" max="1214" width="16.7109375" style="82" customWidth="1"/>
    <col min="1215" max="1220" width="9.7109375" style="82" customWidth="1"/>
    <col min="1221" max="1469" width="9.140625" style="82"/>
    <col min="1470" max="1470" width="16.7109375" style="82" customWidth="1"/>
    <col min="1471" max="1476" width="9.7109375" style="82" customWidth="1"/>
    <col min="1477" max="1725" width="9.140625" style="82"/>
    <col min="1726" max="1726" width="16.7109375" style="82" customWidth="1"/>
    <col min="1727" max="1732" width="9.7109375" style="82" customWidth="1"/>
    <col min="1733" max="1981" width="9.140625" style="82"/>
    <col min="1982" max="1982" width="16.7109375" style="82" customWidth="1"/>
    <col min="1983" max="1988" width="9.7109375" style="82" customWidth="1"/>
    <col min="1989" max="2237" width="9.140625" style="82"/>
    <col min="2238" max="2238" width="16.7109375" style="82" customWidth="1"/>
    <col min="2239" max="2244" width="9.7109375" style="82" customWidth="1"/>
    <col min="2245" max="2493" width="9.140625" style="82"/>
    <col min="2494" max="2494" width="16.7109375" style="82" customWidth="1"/>
    <col min="2495" max="2500" width="9.7109375" style="82" customWidth="1"/>
    <col min="2501" max="2749" width="9.140625" style="82"/>
    <col min="2750" max="2750" width="16.7109375" style="82" customWidth="1"/>
    <col min="2751" max="2756" width="9.7109375" style="82" customWidth="1"/>
    <col min="2757" max="3005" width="9.140625" style="82"/>
    <col min="3006" max="3006" width="16.7109375" style="82" customWidth="1"/>
    <col min="3007" max="3012" width="9.7109375" style="82" customWidth="1"/>
    <col min="3013" max="3261" width="9.140625" style="82"/>
    <col min="3262" max="3262" width="16.7109375" style="82" customWidth="1"/>
    <col min="3263" max="3268" width="9.7109375" style="82" customWidth="1"/>
    <col min="3269" max="3517" width="9.140625" style="82"/>
    <col min="3518" max="3518" width="16.7109375" style="82" customWidth="1"/>
    <col min="3519" max="3524" width="9.7109375" style="82" customWidth="1"/>
    <col min="3525" max="3773" width="9.140625" style="82"/>
    <col min="3774" max="3774" width="16.7109375" style="82" customWidth="1"/>
    <col min="3775" max="3780" width="9.7109375" style="82" customWidth="1"/>
    <col min="3781" max="4029" width="9.140625" style="82"/>
    <col min="4030" max="4030" width="16.7109375" style="82" customWidth="1"/>
    <col min="4031" max="4036" width="9.7109375" style="82" customWidth="1"/>
    <col min="4037" max="4285" width="9.140625" style="82"/>
    <col min="4286" max="4286" width="16.7109375" style="82" customWidth="1"/>
    <col min="4287" max="4292" width="9.7109375" style="82" customWidth="1"/>
    <col min="4293" max="4541" width="9.140625" style="82"/>
    <col min="4542" max="4542" width="16.7109375" style="82" customWidth="1"/>
    <col min="4543" max="4548" width="9.7109375" style="82" customWidth="1"/>
    <col min="4549" max="4797" width="9.140625" style="82"/>
    <col min="4798" max="4798" width="16.7109375" style="82" customWidth="1"/>
    <col min="4799" max="4804" width="9.7109375" style="82" customWidth="1"/>
    <col min="4805" max="5053" width="9.140625" style="82"/>
    <col min="5054" max="5054" width="16.7109375" style="82" customWidth="1"/>
    <col min="5055" max="5060" width="9.7109375" style="82" customWidth="1"/>
    <col min="5061" max="5309" width="9.140625" style="82"/>
    <col min="5310" max="5310" width="16.7109375" style="82" customWidth="1"/>
    <col min="5311" max="5316" width="9.7109375" style="82" customWidth="1"/>
    <col min="5317" max="5565" width="9.140625" style="82"/>
    <col min="5566" max="5566" width="16.7109375" style="82" customWidth="1"/>
    <col min="5567" max="5572" width="9.7109375" style="82" customWidth="1"/>
    <col min="5573" max="5821" width="9.140625" style="82"/>
    <col min="5822" max="5822" width="16.7109375" style="82" customWidth="1"/>
    <col min="5823" max="5828" width="9.7109375" style="82" customWidth="1"/>
    <col min="5829" max="6077" width="9.140625" style="82"/>
    <col min="6078" max="6078" width="16.7109375" style="82" customWidth="1"/>
    <col min="6079" max="6084" width="9.7109375" style="82" customWidth="1"/>
    <col min="6085" max="6333" width="9.140625" style="82"/>
    <col min="6334" max="6334" width="16.7109375" style="82" customWidth="1"/>
    <col min="6335" max="6340" width="9.7109375" style="82" customWidth="1"/>
    <col min="6341" max="6589" width="9.140625" style="82"/>
    <col min="6590" max="6590" width="16.7109375" style="82" customWidth="1"/>
    <col min="6591" max="6596" width="9.7109375" style="82" customWidth="1"/>
    <col min="6597" max="6845" width="9.140625" style="82"/>
    <col min="6846" max="6846" width="16.7109375" style="82" customWidth="1"/>
    <col min="6847" max="6852" width="9.7109375" style="82" customWidth="1"/>
    <col min="6853" max="7101" width="9.140625" style="82"/>
    <col min="7102" max="7102" width="16.7109375" style="82" customWidth="1"/>
    <col min="7103" max="7108" width="9.7109375" style="82" customWidth="1"/>
    <col min="7109" max="7357" width="9.140625" style="82"/>
    <col min="7358" max="7358" width="16.7109375" style="82" customWidth="1"/>
    <col min="7359" max="7364" width="9.7109375" style="82" customWidth="1"/>
    <col min="7365" max="7613" width="9.140625" style="82"/>
    <col min="7614" max="7614" width="16.7109375" style="82" customWidth="1"/>
    <col min="7615" max="7620" width="9.7109375" style="82" customWidth="1"/>
    <col min="7621" max="7869" width="9.140625" style="82"/>
    <col min="7870" max="7870" width="16.7109375" style="82" customWidth="1"/>
    <col min="7871" max="7876" width="9.7109375" style="82" customWidth="1"/>
    <col min="7877" max="8125" width="9.140625" style="82"/>
    <col min="8126" max="8126" width="16.7109375" style="82" customWidth="1"/>
    <col min="8127" max="8132" width="9.7109375" style="82" customWidth="1"/>
    <col min="8133" max="8381" width="9.140625" style="82"/>
    <col min="8382" max="8382" width="16.7109375" style="82" customWidth="1"/>
    <col min="8383" max="8388" width="9.7109375" style="82" customWidth="1"/>
    <col min="8389" max="8637" width="9.140625" style="82"/>
    <col min="8638" max="8638" width="16.7109375" style="82" customWidth="1"/>
    <col min="8639" max="8644" width="9.7109375" style="82" customWidth="1"/>
    <col min="8645" max="8893" width="9.140625" style="82"/>
    <col min="8894" max="8894" width="16.7109375" style="82" customWidth="1"/>
    <col min="8895" max="8900" width="9.7109375" style="82" customWidth="1"/>
    <col min="8901" max="9149" width="9.140625" style="82"/>
    <col min="9150" max="9150" width="16.7109375" style="82" customWidth="1"/>
    <col min="9151" max="9156" width="9.7109375" style="82" customWidth="1"/>
    <col min="9157" max="9405" width="9.140625" style="82"/>
    <col min="9406" max="9406" width="16.7109375" style="82" customWidth="1"/>
    <col min="9407" max="9412" width="9.7109375" style="82" customWidth="1"/>
    <col min="9413" max="9661" width="9.140625" style="82"/>
    <col min="9662" max="9662" width="16.7109375" style="82" customWidth="1"/>
    <col min="9663" max="9668" width="9.7109375" style="82" customWidth="1"/>
    <col min="9669" max="9917" width="9.140625" style="82"/>
    <col min="9918" max="9918" width="16.7109375" style="82" customWidth="1"/>
    <col min="9919" max="9924" width="9.7109375" style="82" customWidth="1"/>
    <col min="9925" max="10173" width="9.140625" style="82"/>
    <col min="10174" max="10174" width="16.7109375" style="82" customWidth="1"/>
    <col min="10175" max="10180" width="9.7109375" style="82" customWidth="1"/>
    <col min="10181" max="10429" width="9.140625" style="82"/>
    <col min="10430" max="10430" width="16.7109375" style="82" customWidth="1"/>
    <col min="10431" max="10436" width="9.7109375" style="82" customWidth="1"/>
    <col min="10437" max="10685" width="9.140625" style="82"/>
    <col min="10686" max="10686" width="16.7109375" style="82" customWidth="1"/>
    <col min="10687" max="10692" width="9.7109375" style="82" customWidth="1"/>
    <col min="10693" max="10941" width="9.140625" style="82"/>
    <col min="10942" max="10942" width="16.7109375" style="82" customWidth="1"/>
    <col min="10943" max="10948" width="9.7109375" style="82" customWidth="1"/>
    <col min="10949" max="11197" width="9.140625" style="82"/>
    <col min="11198" max="11198" width="16.7109375" style="82" customWidth="1"/>
    <col min="11199" max="11204" width="9.7109375" style="82" customWidth="1"/>
    <col min="11205" max="11453" width="9.140625" style="82"/>
    <col min="11454" max="11454" width="16.7109375" style="82" customWidth="1"/>
    <col min="11455" max="11460" width="9.7109375" style="82" customWidth="1"/>
    <col min="11461" max="11709" width="9.140625" style="82"/>
    <col min="11710" max="11710" width="16.7109375" style="82" customWidth="1"/>
    <col min="11711" max="11716" width="9.7109375" style="82" customWidth="1"/>
    <col min="11717" max="11965" width="9.140625" style="82"/>
    <col min="11966" max="11966" width="16.7109375" style="82" customWidth="1"/>
    <col min="11967" max="11972" width="9.7109375" style="82" customWidth="1"/>
    <col min="11973" max="12221" width="9.140625" style="82"/>
    <col min="12222" max="12222" width="16.7109375" style="82" customWidth="1"/>
    <col min="12223" max="12228" width="9.7109375" style="82" customWidth="1"/>
    <col min="12229" max="12477" width="9.140625" style="82"/>
    <col min="12478" max="12478" width="16.7109375" style="82" customWidth="1"/>
    <col min="12479" max="12484" width="9.7109375" style="82" customWidth="1"/>
    <col min="12485" max="12733" width="9.140625" style="82"/>
    <col min="12734" max="12734" width="16.7109375" style="82" customWidth="1"/>
    <col min="12735" max="12740" width="9.7109375" style="82" customWidth="1"/>
    <col min="12741" max="12989" width="9.140625" style="82"/>
    <col min="12990" max="12990" width="16.7109375" style="82" customWidth="1"/>
    <col min="12991" max="12996" width="9.7109375" style="82" customWidth="1"/>
    <col min="12997" max="13245" width="9.140625" style="82"/>
    <col min="13246" max="13246" width="16.7109375" style="82" customWidth="1"/>
    <col min="13247" max="13252" width="9.7109375" style="82" customWidth="1"/>
    <col min="13253" max="13501" width="9.140625" style="82"/>
    <col min="13502" max="13502" width="16.7109375" style="82" customWidth="1"/>
    <col min="13503" max="13508" width="9.7109375" style="82" customWidth="1"/>
    <col min="13509" max="13757" width="9.140625" style="82"/>
    <col min="13758" max="13758" width="16.7109375" style="82" customWidth="1"/>
    <col min="13759" max="13764" width="9.7109375" style="82" customWidth="1"/>
    <col min="13765" max="14013" width="9.140625" style="82"/>
    <col min="14014" max="14014" width="16.7109375" style="82" customWidth="1"/>
    <col min="14015" max="14020" width="9.7109375" style="82" customWidth="1"/>
    <col min="14021" max="14269" width="9.140625" style="82"/>
    <col min="14270" max="14270" width="16.7109375" style="82" customWidth="1"/>
    <col min="14271" max="14276" width="9.7109375" style="82" customWidth="1"/>
    <col min="14277" max="14525" width="9.140625" style="82"/>
    <col min="14526" max="14526" width="16.7109375" style="82" customWidth="1"/>
    <col min="14527" max="14532" width="9.7109375" style="82" customWidth="1"/>
    <col min="14533" max="14781" width="9.140625" style="82"/>
    <col min="14782" max="14782" width="16.7109375" style="82" customWidth="1"/>
    <col min="14783" max="14788" width="9.7109375" style="82" customWidth="1"/>
    <col min="14789" max="15037" width="9.140625" style="82"/>
    <col min="15038" max="15038" width="16.7109375" style="82" customWidth="1"/>
    <col min="15039" max="15044" width="9.7109375" style="82" customWidth="1"/>
    <col min="15045" max="15293" width="9.140625" style="82"/>
    <col min="15294" max="15294" width="16.7109375" style="82" customWidth="1"/>
    <col min="15295" max="15300" width="9.7109375" style="82" customWidth="1"/>
    <col min="15301" max="15549" width="9.140625" style="82"/>
    <col min="15550" max="15550" width="16.7109375" style="82" customWidth="1"/>
    <col min="15551" max="15556" width="9.7109375" style="82" customWidth="1"/>
    <col min="15557" max="15805" width="9.140625" style="82"/>
    <col min="15806" max="15806" width="16.7109375" style="82" customWidth="1"/>
    <col min="15807" max="15812" width="9.7109375" style="82" customWidth="1"/>
    <col min="15813" max="16061" width="9.140625" style="82"/>
    <col min="16062" max="16062" width="16.7109375" style="82" customWidth="1"/>
    <col min="16063" max="16068" width="9.7109375" style="82" customWidth="1"/>
    <col min="16069" max="16384" width="9.140625" style="82"/>
  </cols>
  <sheetData>
    <row r="1" spans="1:6">
      <c r="A1" s="377" t="s">
        <v>891</v>
      </c>
      <c r="B1" s="377"/>
      <c r="C1" s="377"/>
      <c r="D1" s="377"/>
    </row>
    <row r="2" spans="1:6" ht="14.25" customHeight="1" thickBot="1">
      <c r="A2" s="247"/>
      <c r="B2" s="247"/>
      <c r="C2" s="247"/>
      <c r="D2" s="247"/>
    </row>
    <row r="3" spans="1:6" ht="15" customHeight="1">
      <c r="A3" s="378" t="s">
        <v>135</v>
      </c>
      <c r="B3" s="379" t="s">
        <v>140</v>
      </c>
      <c r="C3" s="375" t="s">
        <v>139</v>
      </c>
      <c r="D3" s="381"/>
    </row>
    <row r="4" spans="1:6" ht="19.5" customHeight="1">
      <c r="A4" s="373"/>
      <c r="B4" s="380"/>
      <c r="C4" s="243" t="s">
        <v>138</v>
      </c>
      <c r="D4" s="241" t="s">
        <v>137</v>
      </c>
    </row>
    <row r="5" spans="1:6" ht="22.5" customHeight="1">
      <c r="A5" s="245" t="s">
        <v>133</v>
      </c>
      <c r="B5" s="240">
        <f t="shared" ref="B5:B29" si="0">C5+D5</f>
        <v>872074.3</v>
      </c>
      <c r="C5" s="244">
        <f>SUM(C6:C29)</f>
        <v>500819.7</v>
      </c>
      <c r="D5" s="242">
        <f>SUM(D6:D29)</f>
        <v>371254.6</v>
      </c>
    </row>
    <row r="6" spans="1:6" ht="15.75" customHeight="1">
      <c r="A6" s="87" t="s">
        <v>132</v>
      </c>
      <c r="B6" s="361">
        <f t="shared" si="0"/>
        <v>6160</v>
      </c>
      <c r="C6" s="361">
        <v>5291</v>
      </c>
      <c r="D6" s="361">
        <v>869</v>
      </c>
    </row>
    <row r="7" spans="1:6" ht="15.75" customHeight="1">
      <c r="A7" s="87" t="s">
        <v>131</v>
      </c>
      <c r="B7" s="361">
        <f t="shared" si="0"/>
        <v>1795.3</v>
      </c>
      <c r="C7" s="361">
        <v>1795.3</v>
      </c>
      <c r="D7" s="361"/>
    </row>
    <row r="8" spans="1:6" ht="15.75" customHeight="1">
      <c r="A8" s="87" t="s">
        <v>130</v>
      </c>
      <c r="B8" s="361">
        <f t="shared" si="0"/>
        <v>725.2</v>
      </c>
      <c r="C8" s="361">
        <v>725.2</v>
      </c>
      <c r="D8" s="477"/>
    </row>
    <row r="9" spans="1:6" ht="15.75" customHeight="1">
      <c r="A9" s="87" t="s">
        <v>0</v>
      </c>
      <c r="B9" s="361">
        <f t="shared" si="0"/>
        <v>816</v>
      </c>
      <c r="C9" s="361"/>
      <c r="D9" s="361">
        <v>816</v>
      </c>
    </row>
    <row r="10" spans="1:6" ht="15.75" customHeight="1">
      <c r="A10" s="87" t="s">
        <v>129</v>
      </c>
      <c r="B10" s="361">
        <f t="shared" si="0"/>
        <v>8657.9</v>
      </c>
      <c r="C10" s="361">
        <v>4157.8999999999996</v>
      </c>
      <c r="D10" s="361">
        <v>4500</v>
      </c>
    </row>
    <row r="11" spans="1:6" ht="15.75" customHeight="1">
      <c r="A11" s="87" t="s">
        <v>128</v>
      </c>
      <c r="B11" s="361">
        <f t="shared" si="0"/>
        <v>972.9</v>
      </c>
      <c r="C11" s="361">
        <v>186.4</v>
      </c>
      <c r="D11" s="361">
        <v>786.5</v>
      </c>
    </row>
    <row r="12" spans="1:6" ht="15.75" customHeight="1">
      <c r="A12" s="87" t="s">
        <v>127</v>
      </c>
      <c r="B12" s="361">
        <f t="shared" si="0"/>
        <v>2841.2</v>
      </c>
      <c r="C12" s="361">
        <v>541.20000000000005</v>
      </c>
      <c r="D12" s="361">
        <v>2300</v>
      </c>
    </row>
    <row r="13" spans="1:6" ht="15.75" customHeight="1">
      <c r="A13" s="87" t="s">
        <v>126</v>
      </c>
      <c r="B13" s="361">
        <f t="shared" si="0"/>
        <v>126</v>
      </c>
      <c r="C13" s="361">
        <v>126</v>
      </c>
      <c r="D13" s="361"/>
      <c r="F13" s="87"/>
    </row>
    <row r="14" spans="1:6" ht="15.75" customHeight="1">
      <c r="A14" s="87" t="s">
        <v>125</v>
      </c>
      <c r="B14" s="361">
        <f t="shared" si="0"/>
        <v>934.4</v>
      </c>
      <c r="C14" s="361">
        <v>934.4</v>
      </c>
      <c r="D14" s="477"/>
      <c r="F14" s="87"/>
    </row>
    <row r="15" spans="1:6" ht="15.75" customHeight="1">
      <c r="A15" s="87" t="s">
        <v>124</v>
      </c>
      <c r="B15" s="361">
        <f t="shared" si="0"/>
        <v>38301.699999999997</v>
      </c>
      <c r="C15" s="361">
        <v>20381.3</v>
      </c>
      <c r="D15" s="361">
        <v>17920.400000000001</v>
      </c>
      <c r="F15" s="87"/>
    </row>
    <row r="16" spans="1:6" ht="15.75" customHeight="1">
      <c r="A16" s="87" t="s">
        <v>123</v>
      </c>
      <c r="B16" s="361">
        <f t="shared" si="0"/>
        <v>4920.6000000000004</v>
      </c>
      <c r="C16" s="361">
        <v>128</v>
      </c>
      <c r="D16" s="361">
        <v>4792.6000000000004</v>
      </c>
      <c r="F16" s="87"/>
    </row>
    <row r="17" spans="1:4" ht="15.75" customHeight="1">
      <c r="A17" s="87" t="s">
        <v>122</v>
      </c>
      <c r="B17" s="361">
        <f t="shared" si="0"/>
        <v>734.59999999999991</v>
      </c>
      <c r="C17" s="361">
        <v>268.2</v>
      </c>
      <c r="D17" s="361">
        <v>466.4</v>
      </c>
    </row>
    <row r="18" spans="1:4" ht="15.75" customHeight="1">
      <c r="A18" s="87" t="s">
        <v>1</v>
      </c>
      <c r="B18" s="361">
        <f t="shared" si="0"/>
        <v>896.59999999999991</v>
      </c>
      <c r="C18" s="361">
        <v>537.79999999999995</v>
      </c>
      <c r="D18" s="361">
        <v>358.8</v>
      </c>
    </row>
    <row r="19" spans="1:4" ht="15.75" customHeight="1">
      <c r="A19" s="87" t="s">
        <v>121</v>
      </c>
      <c r="B19" s="361">
        <f t="shared" si="0"/>
        <v>5219.6000000000004</v>
      </c>
      <c r="C19" s="361">
        <v>1804</v>
      </c>
      <c r="D19" s="361">
        <v>3415.6</v>
      </c>
    </row>
    <row r="20" spans="1:4" ht="15.75" customHeight="1">
      <c r="A20" s="87" t="s">
        <v>120</v>
      </c>
      <c r="B20" s="361">
        <f t="shared" si="0"/>
        <v>5476.2</v>
      </c>
      <c r="C20" s="361">
        <v>5440.2</v>
      </c>
      <c r="D20" s="361">
        <v>36</v>
      </c>
    </row>
    <row r="21" spans="1:4" ht="15.75" customHeight="1">
      <c r="A21" s="87" t="s">
        <v>119</v>
      </c>
      <c r="B21" s="361">
        <f t="shared" si="0"/>
        <v>3171.8</v>
      </c>
      <c r="C21" s="361">
        <v>2881.8</v>
      </c>
      <c r="D21" s="361">
        <v>290</v>
      </c>
    </row>
    <row r="22" spans="1:4" ht="15.75" customHeight="1">
      <c r="A22" s="87" t="s">
        <v>118</v>
      </c>
      <c r="B22" s="361">
        <f t="shared" si="0"/>
        <v>6573.5</v>
      </c>
      <c r="C22" s="361">
        <v>3436.5</v>
      </c>
      <c r="D22" s="361">
        <v>3137</v>
      </c>
    </row>
    <row r="23" spans="1:4" ht="15.75" customHeight="1">
      <c r="A23" s="87" t="s">
        <v>2</v>
      </c>
      <c r="B23" s="361">
        <f t="shared" si="0"/>
        <v>30820.9</v>
      </c>
      <c r="C23" s="361">
        <v>120.9</v>
      </c>
      <c r="D23" s="361">
        <v>30700</v>
      </c>
    </row>
    <row r="24" spans="1:4" ht="15.75" customHeight="1">
      <c r="A24" s="87" t="s">
        <v>117</v>
      </c>
      <c r="B24" s="361">
        <f t="shared" si="0"/>
        <v>3340.8</v>
      </c>
      <c r="C24" s="361">
        <v>1520.8</v>
      </c>
      <c r="D24" s="361">
        <v>1820</v>
      </c>
    </row>
    <row r="25" spans="1:4" ht="15.75" customHeight="1">
      <c r="A25" s="87" t="s">
        <v>116</v>
      </c>
      <c r="B25" s="361">
        <f t="shared" si="0"/>
        <v>284.5</v>
      </c>
      <c r="C25" s="361">
        <v>284.5</v>
      </c>
      <c r="D25" s="361"/>
    </row>
    <row r="26" spans="1:4" ht="15.75" customHeight="1">
      <c r="A26" s="87" t="s">
        <v>3</v>
      </c>
      <c r="B26" s="361">
        <f t="shared" si="0"/>
        <v>278.5</v>
      </c>
      <c r="C26" s="361">
        <v>278.5</v>
      </c>
      <c r="D26" s="361"/>
    </row>
    <row r="27" spans="1:4" ht="15.75" customHeight="1">
      <c r="A27" s="87" t="s">
        <v>115</v>
      </c>
      <c r="B27" s="361">
        <f t="shared" si="0"/>
        <v>747586.1</v>
      </c>
      <c r="C27" s="361">
        <v>448691</v>
      </c>
      <c r="D27" s="361">
        <v>298895.09999999998</v>
      </c>
    </row>
    <row r="28" spans="1:4" ht="15.75" customHeight="1">
      <c r="A28" s="87" t="s">
        <v>114</v>
      </c>
      <c r="B28" s="361">
        <f t="shared" si="0"/>
        <v>1060.3</v>
      </c>
      <c r="C28" s="361">
        <v>1060.3</v>
      </c>
      <c r="D28" s="361"/>
    </row>
    <row r="29" spans="1:4" ht="15.75" customHeight="1" thickBot="1">
      <c r="A29" s="247" t="s">
        <v>113</v>
      </c>
      <c r="B29" s="362">
        <f t="shared" si="0"/>
        <v>379.7</v>
      </c>
      <c r="C29" s="362">
        <v>228.5</v>
      </c>
      <c r="D29" s="362">
        <v>151.19999999999999</v>
      </c>
    </row>
  </sheetData>
  <mergeCells count="4">
    <mergeCell ref="A1:D1"/>
    <mergeCell ref="A3:A4"/>
    <mergeCell ref="B3:B4"/>
    <mergeCell ref="C3:D3"/>
  </mergeCells>
  <pageMargins left="1" right="0.2" top="0.47" bottom="0.28000000000000003" header="0" footer="0.3"/>
  <pageSetup paperSize="9" orientation="portrait" r:id="rId1"/>
  <headerFooter scaleWithDoc="0">
    <oddFooter>&amp;R8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topLeftCell="A16" workbookViewId="0">
      <selection activeCell="K13" sqref="K13"/>
    </sheetView>
  </sheetViews>
  <sheetFormatPr defaultRowHeight="12.75"/>
  <cols>
    <col min="1" max="1" width="14.28515625" style="82" customWidth="1"/>
    <col min="2" max="9" width="9.28515625" style="82" customWidth="1"/>
    <col min="10" max="10" width="8.5703125" style="82" customWidth="1"/>
    <col min="11" max="12" width="9.140625" style="82" customWidth="1"/>
    <col min="13" max="13" width="12" style="82" customWidth="1"/>
    <col min="14" max="14" width="9.140625" style="82" customWidth="1"/>
    <col min="15" max="168" width="9.140625" style="82"/>
    <col min="169" max="169" width="16.7109375" style="82" customWidth="1"/>
    <col min="170" max="175" width="9.7109375" style="82" customWidth="1"/>
    <col min="176" max="424" width="9.140625" style="82"/>
    <col min="425" max="425" width="16.7109375" style="82" customWidth="1"/>
    <col min="426" max="431" width="9.7109375" style="82" customWidth="1"/>
    <col min="432" max="680" width="9.140625" style="82"/>
    <col min="681" max="681" width="16.7109375" style="82" customWidth="1"/>
    <col min="682" max="687" width="9.7109375" style="82" customWidth="1"/>
    <col min="688" max="936" width="9.140625" style="82"/>
    <col min="937" max="937" width="16.7109375" style="82" customWidth="1"/>
    <col min="938" max="943" width="9.7109375" style="82" customWidth="1"/>
    <col min="944" max="1192" width="9.140625" style="82"/>
    <col min="1193" max="1193" width="16.7109375" style="82" customWidth="1"/>
    <col min="1194" max="1199" width="9.7109375" style="82" customWidth="1"/>
    <col min="1200" max="1448" width="9.140625" style="82"/>
    <col min="1449" max="1449" width="16.7109375" style="82" customWidth="1"/>
    <col min="1450" max="1455" width="9.7109375" style="82" customWidth="1"/>
    <col min="1456" max="1704" width="9.140625" style="82"/>
    <col min="1705" max="1705" width="16.7109375" style="82" customWidth="1"/>
    <col min="1706" max="1711" width="9.7109375" style="82" customWidth="1"/>
    <col min="1712" max="1960" width="9.140625" style="82"/>
    <col min="1961" max="1961" width="16.7109375" style="82" customWidth="1"/>
    <col min="1962" max="1967" width="9.7109375" style="82" customWidth="1"/>
    <col min="1968" max="2216" width="9.140625" style="82"/>
    <col min="2217" max="2217" width="16.7109375" style="82" customWidth="1"/>
    <col min="2218" max="2223" width="9.7109375" style="82" customWidth="1"/>
    <col min="2224" max="2472" width="9.140625" style="82"/>
    <col min="2473" max="2473" width="16.7109375" style="82" customWidth="1"/>
    <col min="2474" max="2479" width="9.7109375" style="82" customWidth="1"/>
    <col min="2480" max="2728" width="9.140625" style="82"/>
    <col min="2729" max="2729" width="16.7109375" style="82" customWidth="1"/>
    <col min="2730" max="2735" width="9.7109375" style="82" customWidth="1"/>
    <col min="2736" max="2984" width="9.140625" style="82"/>
    <col min="2985" max="2985" width="16.7109375" style="82" customWidth="1"/>
    <col min="2986" max="2991" width="9.7109375" style="82" customWidth="1"/>
    <col min="2992" max="3240" width="9.140625" style="82"/>
    <col min="3241" max="3241" width="16.7109375" style="82" customWidth="1"/>
    <col min="3242" max="3247" width="9.7109375" style="82" customWidth="1"/>
    <col min="3248" max="3496" width="9.140625" style="82"/>
    <col min="3497" max="3497" width="16.7109375" style="82" customWidth="1"/>
    <col min="3498" max="3503" width="9.7109375" style="82" customWidth="1"/>
    <col min="3504" max="3752" width="9.140625" style="82"/>
    <col min="3753" max="3753" width="16.7109375" style="82" customWidth="1"/>
    <col min="3754" max="3759" width="9.7109375" style="82" customWidth="1"/>
    <col min="3760" max="4008" width="9.140625" style="82"/>
    <col min="4009" max="4009" width="16.7109375" style="82" customWidth="1"/>
    <col min="4010" max="4015" width="9.7109375" style="82" customWidth="1"/>
    <col min="4016" max="4264" width="9.140625" style="82"/>
    <col min="4265" max="4265" width="16.7109375" style="82" customWidth="1"/>
    <col min="4266" max="4271" width="9.7109375" style="82" customWidth="1"/>
    <col min="4272" max="4520" width="9.140625" style="82"/>
    <col min="4521" max="4521" width="16.7109375" style="82" customWidth="1"/>
    <col min="4522" max="4527" width="9.7109375" style="82" customWidth="1"/>
    <col min="4528" max="4776" width="9.140625" style="82"/>
    <col min="4777" max="4777" width="16.7109375" style="82" customWidth="1"/>
    <col min="4778" max="4783" width="9.7109375" style="82" customWidth="1"/>
    <col min="4784" max="5032" width="9.140625" style="82"/>
    <col min="5033" max="5033" width="16.7109375" style="82" customWidth="1"/>
    <col min="5034" max="5039" width="9.7109375" style="82" customWidth="1"/>
    <col min="5040" max="5288" width="9.140625" style="82"/>
    <col min="5289" max="5289" width="16.7109375" style="82" customWidth="1"/>
    <col min="5290" max="5295" width="9.7109375" style="82" customWidth="1"/>
    <col min="5296" max="5544" width="9.140625" style="82"/>
    <col min="5545" max="5545" width="16.7109375" style="82" customWidth="1"/>
    <col min="5546" max="5551" width="9.7109375" style="82" customWidth="1"/>
    <col min="5552" max="5800" width="9.140625" style="82"/>
    <col min="5801" max="5801" width="16.7109375" style="82" customWidth="1"/>
    <col min="5802" max="5807" width="9.7109375" style="82" customWidth="1"/>
    <col min="5808" max="6056" width="9.140625" style="82"/>
    <col min="6057" max="6057" width="16.7109375" style="82" customWidth="1"/>
    <col min="6058" max="6063" width="9.7109375" style="82" customWidth="1"/>
    <col min="6064" max="6312" width="9.140625" style="82"/>
    <col min="6313" max="6313" width="16.7109375" style="82" customWidth="1"/>
    <col min="6314" max="6319" width="9.7109375" style="82" customWidth="1"/>
    <col min="6320" max="6568" width="9.140625" style="82"/>
    <col min="6569" max="6569" width="16.7109375" style="82" customWidth="1"/>
    <col min="6570" max="6575" width="9.7109375" style="82" customWidth="1"/>
    <col min="6576" max="6824" width="9.140625" style="82"/>
    <col min="6825" max="6825" width="16.7109375" style="82" customWidth="1"/>
    <col min="6826" max="6831" width="9.7109375" style="82" customWidth="1"/>
    <col min="6832" max="7080" width="9.140625" style="82"/>
    <col min="7081" max="7081" width="16.7109375" style="82" customWidth="1"/>
    <col min="7082" max="7087" width="9.7109375" style="82" customWidth="1"/>
    <col min="7088" max="7336" width="9.140625" style="82"/>
    <col min="7337" max="7337" width="16.7109375" style="82" customWidth="1"/>
    <col min="7338" max="7343" width="9.7109375" style="82" customWidth="1"/>
    <col min="7344" max="7592" width="9.140625" style="82"/>
    <col min="7593" max="7593" width="16.7109375" style="82" customWidth="1"/>
    <col min="7594" max="7599" width="9.7109375" style="82" customWidth="1"/>
    <col min="7600" max="7848" width="9.140625" style="82"/>
    <col min="7849" max="7849" width="16.7109375" style="82" customWidth="1"/>
    <col min="7850" max="7855" width="9.7109375" style="82" customWidth="1"/>
    <col min="7856" max="8104" width="9.140625" style="82"/>
    <col min="8105" max="8105" width="16.7109375" style="82" customWidth="1"/>
    <col min="8106" max="8111" width="9.7109375" style="82" customWidth="1"/>
    <col min="8112" max="8360" width="9.140625" style="82"/>
    <col min="8361" max="8361" width="16.7109375" style="82" customWidth="1"/>
    <col min="8362" max="8367" width="9.7109375" style="82" customWidth="1"/>
    <col min="8368" max="8616" width="9.140625" style="82"/>
    <col min="8617" max="8617" width="16.7109375" style="82" customWidth="1"/>
    <col min="8618" max="8623" width="9.7109375" style="82" customWidth="1"/>
    <col min="8624" max="8872" width="9.140625" style="82"/>
    <col min="8873" max="8873" width="16.7109375" style="82" customWidth="1"/>
    <col min="8874" max="8879" width="9.7109375" style="82" customWidth="1"/>
    <col min="8880" max="9128" width="9.140625" style="82"/>
    <col min="9129" max="9129" width="16.7109375" style="82" customWidth="1"/>
    <col min="9130" max="9135" width="9.7109375" style="82" customWidth="1"/>
    <col min="9136" max="9384" width="9.140625" style="82"/>
    <col min="9385" max="9385" width="16.7109375" style="82" customWidth="1"/>
    <col min="9386" max="9391" width="9.7109375" style="82" customWidth="1"/>
    <col min="9392" max="9640" width="9.140625" style="82"/>
    <col min="9641" max="9641" width="16.7109375" style="82" customWidth="1"/>
    <col min="9642" max="9647" width="9.7109375" style="82" customWidth="1"/>
    <col min="9648" max="9896" width="9.140625" style="82"/>
    <col min="9897" max="9897" width="16.7109375" style="82" customWidth="1"/>
    <col min="9898" max="9903" width="9.7109375" style="82" customWidth="1"/>
    <col min="9904" max="10152" width="9.140625" style="82"/>
    <col min="10153" max="10153" width="16.7109375" style="82" customWidth="1"/>
    <col min="10154" max="10159" width="9.7109375" style="82" customWidth="1"/>
    <col min="10160" max="10408" width="9.140625" style="82"/>
    <col min="10409" max="10409" width="16.7109375" style="82" customWidth="1"/>
    <col min="10410" max="10415" width="9.7109375" style="82" customWidth="1"/>
    <col min="10416" max="10664" width="9.140625" style="82"/>
    <col min="10665" max="10665" width="16.7109375" style="82" customWidth="1"/>
    <col min="10666" max="10671" width="9.7109375" style="82" customWidth="1"/>
    <col min="10672" max="10920" width="9.140625" style="82"/>
    <col min="10921" max="10921" width="16.7109375" style="82" customWidth="1"/>
    <col min="10922" max="10927" width="9.7109375" style="82" customWidth="1"/>
    <col min="10928" max="11176" width="9.140625" style="82"/>
    <col min="11177" max="11177" width="16.7109375" style="82" customWidth="1"/>
    <col min="11178" max="11183" width="9.7109375" style="82" customWidth="1"/>
    <col min="11184" max="11432" width="9.140625" style="82"/>
    <col min="11433" max="11433" width="16.7109375" style="82" customWidth="1"/>
    <col min="11434" max="11439" width="9.7109375" style="82" customWidth="1"/>
    <col min="11440" max="11688" width="9.140625" style="82"/>
    <col min="11689" max="11689" width="16.7109375" style="82" customWidth="1"/>
    <col min="11690" max="11695" width="9.7109375" style="82" customWidth="1"/>
    <col min="11696" max="11944" width="9.140625" style="82"/>
    <col min="11945" max="11945" width="16.7109375" style="82" customWidth="1"/>
    <col min="11946" max="11951" width="9.7109375" style="82" customWidth="1"/>
    <col min="11952" max="12200" width="9.140625" style="82"/>
    <col min="12201" max="12201" width="16.7109375" style="82" customWidth="1"/>
    <col min="12202" max="12207" width="9.7109375" style="82" customWidth="1"/>
    <col min="12208" max="12456" width="9.140625" style="82"/>
    <col min="12457" max="12457" width="16.7109375" style="82" customWidth="1"/>
    <col min="12458" max="12463" width="9.7109375" style="82" customWidth="1"/>
    <col min="12464" max="12712" width="9.140625" style="82"/>
    <col min="12713" max="12713" width="16.7109375" style="82" customWidth="1"/>
    <col min="12714" max="12719" width="9.7109375" style="82" customWidth="1"/>
    <col min="12720" max="12968" width="9.140625" style="82"/>
    <col min="12969" max="12969" width="16.7109375" style="82" customWidth="1"/>
    <col min="12970" max="12975" width="9.7109375" style="82" customWidth="1"/>
    <col min="12976" max="13224" width="9.140625" style="82"/>
    <col min="13225" max="13225" width="16.7109375" style="82" customWidth="1"/>
    <col min="13226" max="13231" width="9.7109375" style="82" customWidth="1"/>
    <col min="13232" max="13480" width="9.140625" style="82"/>
    <col min="13481" max="13481" width="16.7109375" style="82" customWidth="1"/>
    <col min="13482" max="13487" width="9.7109375" style="82" customWidth="1"/>
    <col min="13488" max="13736" width="9.140625" style="82"/>
    <col min="13737" max="13737" width="16.7109375" style="82" customWidth="1"/>
    <col min="13738" max="13743" width="9.7109375" style="82" customWidth="1"/>
    <col min="13744" max="13992" width="9.140625" style="82"/>
    <col min="13993" max="13993" width="16.7109375" style="82" customWidth="1"/>
    <col min="13994" max="13999" width="9.7109375" style="82" customWidth="1"/>
    <col min="14000" max="14248" width="9.140625" style="82"/>
    <col min="14249" max="14249" width="16.7109375" style="82" customWidth="1"/>
    <col min="14250" max="14255" width="9.7109375" style="82" customWidth="1"/>
    <col min="14256" max="14504" width="9.140625" style="82"/>
    <col min="14505" max="14505" width="16.7109375" style="82" customWidth="1"/>
    <col min="14506" max="14511" width="9.7109375" style="82" customWidth="1"/>
    <col min="14512" max="14760" width="9.140625" style="82"/>
    <col min="14761" max="14761" width="16.7109375" style="82" customWidth="1"/>
    <col min="14762" max="14767" width="9.7109375" style="82" customWidth="1"/>
    <col min="14768" max="15016" width="9.140625" style="82"/>
    <col min="15017" max="15017" width="16.7109375" style="82" customWidth="1"/>
    <col min="15018" max="15023" width="9.7109375" style="82" customWidth="1"/>
    <col min="15024" max="15272" width="9.140625" style="82"/>
    <col min="15273" max="15273" width="16.7109375" style="82" customWidth="1"/>
    <col min="15274" max="15279" width="9.7109375" style="82" customWidth="1"/>
    <col min="15280" max="15528" width="9.140625" style="82"/>
    <col min="15529" max="15529" width="16.7109375" style="82" customWidth="1"/>
    <col min="15530" max="15535" width="9.7109375" style="82" customWidth="1"/>
    <col min="15536" max="15784" width="9.140625" style="82"/>
    <col min="15785" max="15785" width="16.7109375" style="82" customWidth="1"/>
    <col min="15786" max="15791" width="9.7109375" style="82" customWidth="1"/>
    <col min="15792" max="16040" width="9.140625" style="82"/>
    <col min="16041" max="16041" width="16.7109375" style="82" customWidth="1"/>
    <col min="16042" max="16047" width="9.7109375" style="82" customWidth="1"/>
    <col min="16048" max="16384" width="9.140625" style="82"/>
  </cols>
  <sheetData>
    <row r="2" spans="1:10">
      <c r="A2" s="377" t="s">
        <v>159</v>
      </c>
      <c r="B2" s="377"/>
      <c r="C2" s="377"/>
      <c r="D2" s="377"/>
      <c r="E2" s="377"/>
      <c r="F2" s="377"/>
      <c r="G2" s="377"/>
      <c r="H2" s="377"/>
      <c r="I2" s="377"/>
    </row>
    <row r="3" spans="1:10" ht="14.25" customHeight="1" thickBot="1">
      <c r="A3" s="247"/>
      <c r="B3" s="247"/>
      <c r="C3" s="247"/>
      <c r="D3" s="247"/>
      <c r="E3" s="247"/>
      <c r="F3" s="247"/>
      <c r="G3" s="247"/>
      <c r="H3" s="247"/>
      <c r="I3" s="247"/>
    </row>
    <row r="4" spans="1:10" ht="15" customHeight="1">
      <c r="A4" s="378" t="s">
        <v>135</v>
      </c>
      <c r="B4" s="376" t="s">
        <v>158</v>
      </c>
      <c r="C4" s="376"/>
      <c r="D4" s="376"/>
      <c r="E4" s="376"/>
      <c r="F4" s="381" t="s">
        <v>157</v>
      </c>
      <c r="G4" s="381"/>
      <c r="H4" s="381"/>
      <c r="I4" s="381"/>
    </row>
    <row r="5" spans="1:10" ht="27" customHeight="1">
      <c r="A5" s="378"/>
      <c r="B5" s="387" t="s">
        <v>156</v>
      </c>
      <c r="C5" s="380"/>
      <c r="D5" s="392" t="s">
        <v>155</v>
      </c>
      <c r="E5" s="392"/>
      <c r="F5" s="380" t="s">
        <v>154</v>
      </c>
      <c r="G5" s="380"/>
      <c r="H5" s="386" t="s">
        <v>153</v>
      </c>
      <c r="I5" s="388"/>
    </row>
    <row r="6" spans="1:10">
      <c r="A6" s="373"/>
      <c r="B6" s="235">
        <v>2016</v>
      </c>
      <c r="C6" s="233">
        <v>2017</v>
      </c>
      <c r="D6" s="233">
        <v>2016</v>
      </c>
      <c r="E6" s="233">
        <v>2017</v>
      </c>
      <c r="F6" s="233">
        <v>2016</v>
      </c>
      <c r="G6" s="233">
        <v>2017</v>
      </c>
      <c r="H6" s="233">
        <v>2016</v>
      </c>
      <c r="I6" s="246">
        <v>2017</v>
      </c>
      <c r="J6" s="87"/>
    </row>
    <row r="7" spans="1:10">
      <c r="A7" s="236" t="s">
        <v>133</v>
      </c>
      <c r="B7" s="238">
        <f t="shared" ref="B7:I7" si="0">SUM(B8:B12)</f>
        <v>60460.7</v>
      </c>
      <c r="C7" s="238">
        <f t="shared" si="0"/>
        <v>52377</v>
      </c>
      <c r="D7" s="238">
        <f t="shared" si="0"/>
        <v>488754</v>
      </c>
      <c r="E7" s="238">
        <f t="shared" si="0"/>
        <v>468393.4</v>
      </c>
      <c r="F7" s="238">
        <f t="shared" si="0"/>
        <v>48986.1</v>
      </c>
      <c r="G7" s="238">
        <f t="shared" si="0"/>
        <v>45316.7</v>
      </c>
      <c r="H7" s="238">
        <f t="shared" si="0"/>
        <v>488089.8</v>
      </c>
      <c r="I7" s="238">
        <f t="shared" si="0"/>
        <v>447693.7</v>
      </c>
    </row>
    <row r="8" spans="1:10" ht="15.75" customHeight="1">
      <c r="A8" s="87" t="s">
        <v>145</v>
      </c>
      <c r="B8" s="239">
        <v>25300</v>
      </c>
      <c r="C8" s="239">
        <v>25788</v>
      </c>
      <c r="D8" s="239">
        <v>371585.2</v>
      </c>
      <c r="E8" s="239">
        <v>344623.2</v>
      </c>
      <c r="F8" s="239">
        <v>29012.3</v>
      </c>
      <c r="G8" s="239">
        <v>25443.3</v>
      </c>
      <c r="H8" s="239">
        <v>371377.5</v>
      </c>
      <c r="I8" s="239">
        <v>336268.4</v>
      </c>
    </row>
    <row r="9" spans="1:10" ht="15.75" customHeight="1">
      <c r="A9" s="87" t="s">
        <v>144</v>
      </c>
      <c r="B9" s="239">
        <v>913</v>
      </c>
      <c r="C9" s="239">
        <v>1624.3</v>
      </c>
      <c r="D9" s="239">
        <v>23705.9</v>
      </c>
      <c r="E9" s="239">
        <v>22876.3</v>
      </c>
      <c r="F9" s="239">
        <v>7202.3</v>
      </c>
      <c r="G9" s="239">
        <v>5604.9</v>
      </c>
      <c r="H9" s="239">
        <v>23793.5</v>
      </c>
      <c r="I9" s="239">
        <v>21529.8</v>
      </c>
    </row>
    <row r="10" spans="1:10" ht="15.75" customHeight="1">
      <c r="A10" s="87" t="s">
        <v>143</v>
      </c>
      <c r="B10" s="239">
        <v>32111.5</v>
      </c>
      <c r="C10" s="239">
        <v>23470</v>
      </c>
      <c r="D10" s="239">
        <v>37680.699999999997</v>
      </c>
      <c r="E10" s="239">
        <v>45755.6</v>
      </c>
      <c r="F10" s="239">
        <v>1028.9000000000001</v>
      </c>
      <c r="G10" s="239">
        <v>1731.2</v>
      </c>
      <c r="H10" s="239">
        <v>38276.300000000003</v>
      </c>
      <c r="I10" s="239">
        <v>46036.5</v>
      </c>
    </row>
    <row r="11" spans="1:10" ht="15.75" customHeight="1">
      <c r="A11" s="87" t="s">
        <v>142</v>
      </c>
      <c r="B11" s="239">
        <v>727</v>
      </c>
      <c r="C11" s="239">
        <v>485</v>
      </c>
      <c r="D11" s="239">
        <v>12932.6</v>
      </c>
      <c r="E11" s="239">
        <v>10214.4</v>
      </c>
      <c r="F11" s="239">
        <v>40</v>
      </c>
      <c r="G11" s="239">
        <v>50</v>
      </c>
      <c r="H11" s="239">
        <v>11906.3</v>
      </c>
      <c r="I11" s="239">
        <v>10285.5</v>
      </c>
    </row>
    <row r="12" spans="1:10" ht="15.75" customHeight="1" thickBot="1">
      <c r="A12" s="247" t="s">
        <v>141</v>
      </c>
      <c r="B12" s="250">
        <v>1409.2</v>
      </c>
      <c r="C12" s="250">
        <v>1009.7</v>
      </c>
      <c r="D12" s="250">
        <v>42849.599999999999</v>
      </c>
      <c r="E12" s="250">
        <v>44923.9</v>
      </c>
      <c r="F12" s="250">
        <v>11702.6</v>
      </c>
      <c r="G12" s="250">
        <v>12487.3</v>
      </c>
      <c r="H12" s="250">
        <v>42736.2</v>
      </c>
      <c r="I12" s="250">
        <v>33573.5</v>
      </c>
    </row>
    <row r="13" spans="1:10">
      <c r="A13" s="87"/>
      <c r="B13" s="87"/>
      <c r="C13" s="87"/>
      <c r="D13" s="87"/>
      <c r="E13" s="87"/>
      <c r="F13" s="87"/>
      <c r="G13" s="87"/>
      <c r="H13" s="87"/>
      <c r="I13" s="87"/>
    </row>
    <row r="14" spans="1:10">
      <c r="A14" s="87"/>
      <c r="B14" s="87"/>
      <c r="C14" s="87"/>
      <c r="D14" s="87"/>
      <c r="E14" s="87"/>
      <c r="F14" s="87"/>
      <c r="G14" s="87"/>
      <c r="H14" s="87"/>
      <c r="I14" s="87"/>
    </row>
    <row r="15" spans="1:10">
      <c r="A15" s="389" t="s">
        <v>152</v>
      </c>
      <c r="B15" s="389"/>
      <c r="C15" s="389"/>
      <c r="D15" s="389"/>
      <c r="E15" s="389"/>
      <c r="F15" s="389"/>
      <c r="G15" s="389"/>
      <c r="H15" s="389"/>
      <c r="I15" s="389"/>
    </row>
    <row r="16" spans="1:10" ht="14.25" customHeight="1" thickBot="1">
      <c r="A16" s="247"/>
      <c r="B16" s="247"/>
      <c r="C16" s="247"/>
      <c r="D16" s="247"/>
      <c r="E16" s="247"/>
      <c r="F16" s="247"/>
      <c r="G16" s="247"/>
      <c r="H16" s="247"/>
      <c r="I16" s="247"/>
    </row>
    <row r="17" spans="1:13" ht="24" customHeight="1">
      <c r="A17" s="390" t="s">
        <v>135</v>
      </c>
      <c r="B17" s="390"/>
      <c r="C17" s="378"/>
      <c r="D17" s="379" t="s">
        <v>151</v>
      </c>
      <c r="E17" s="379"/>
      <c r="F17" s="379" t="s">
        <v>150</v>
      </c>
      <c r="G17" s="379"/>
      <c r="H17" s="375" t="s">
        <v>149</v>
      </c>
      <c r="I17" s="381"/>
    </row>
    <row r="18" spans="1:13" ht="15" customHeight="1">
      <c r="A18" s="381"/>
      <c r="B18" s="381"/>
      <c r="C18" s="373"/>
      <c r="D18" s="233">
        <v>2016</v>
      </c>
      <c r="E18" s="233">
        <v>2017</v>
      </c>
      <c r="F18" s="233">
        <v>2016</v>
      </c>
      <c r="G18" s="233">
        <v>2017</v>
      </c>
      <c r="H18" s="233">
        <v>2016</v>
      </c>
      <c r="I18" s="246">
        <v>2017</v>
      </c>
      <c r="J18" s="87"/>
    </row>
    <row r="19" spans="1:13" ht="15" customHeight="1">
      <c r="A19" s="385" t="s">
        <v>133</v>
      </c>
      <c r="B19" s="385"/>
      <c r="C19" s="385"/>
      <c r="D19" s="238">
        <f t="shared" ref="D19:I19" si="1">SUM(D20:D24)</f>
        <v>151746.29999999999</v>
      </c>
      <c r="E19" s="238">
        <f t="shared" si="1"/>
        <v>179377</v>
      </c>
      <c r="F19" s="238">
        <f t="shared" si="1"/>
        <v>4138.8</v>
      </c>
      <c r="G19" s="238">
        <f t="shared" si="1"/>
        <v>3717.8</v>
      </c>
      <c r="H19" s="238">
        <f t="shared" si="1"/>
        <v>5375.0000000000009</v>
      </c>
      <c r="I19" s="238">
        <f t="shared" si="1"/>
        <v>4709.7000000000007</v>
      </c>
      <c r="M19" s="84"/>
    </row>
    <row r="20" spans="1:13" ht="15.75" customHeight="1">
      <c r="A20" s="390" t="s">
        <v>145</v>
      </c>
      <c r="B20" s="390"/>
      <c r="C20" s="390"/>
      <c r="D20" s="239">
        <v>91367.9</v>
      </c>
      <c r="E20" s="239">
        <v>103994.4</v>
      </c>
      <c r="F20" s="239">
        <v>2866.1</v>
      </c>
      <c r="G20" s="239">
        <v>3291.5</v>
      </c>
      <c r="H20" s="239">
        <v>2629.3</v>
      </c>
      <c r="I20" s="239">
        <v>2322.9</v>
      </c>
      <c r="J20" s="84"/>
      <c r="K20" s="84"/>
    </row>
    <row r="21" spans="1:13" ht="15.75" customHeight="1">
      <c r="A21" s="390" t="s">
        <v>144</v>
      </c>
      <c r="B21" s="390"/>
      <c r="C21" s="390"/>
      <c r="D21" s="239">
        <v>14778.1</v>
      </c>
      <c r="E21" s="239">
        <v>15839.1</v>
      </c>
      <c r="F21" s="239">
        <v>609.79999999999995</v>
      </c>
      <c r="G21" s="239">
        <v>115.9</v>
      </c>
      <c r="H21" s="239">
        <v>1152.0999999999999</v>
      </c>
      <c r="I21" s="239">
        <v>837.7</v>
      </c>
      <c r="J21" s="84"/>
      <c r="L21" s="84"/>
      <c r="M21" s="84"/>
    </row>
    <row r="22" spans="1:13" ht="15.75" customHeight="1">
      <c r="A22" s="390" t="s">
        <v>143</v>
      </c>
      <c r="B22" s="390"/>
      <c r="C22" s="390"/>
      <c r="D22" s="239">
        <v>36748.6</v>
      </c>
      <c r="E22" s="239">
        <v>50558.5</v>
      </c>
      <c r="F22" s="239">
        <v>387.8</v>
      </c>
      <c r="G22" s="239">
        <v>100</v>
      </c>
      <c r="H22" s="239">
        <v>386.4</v>
      </c>
      <c r="I22" s="239">
        <v>516.4</v>
      </c>
      <c r="L22" s="84"/>
    </row>
    <row r="23" spans="1:13" ht="15.75" customHeight="1">
      <c r="A23" s="390" t="s">
        <v>142</v>
      </c>
      <c r="B23" s="390"/>
      <c r="C23" s="390"/>
      <c r="D23" s="239">
        <v>2106.9</v>
      </c>
      <c r="E23" s="239">
        <v>1435.8</v>
      </c>
      <c r="F23" s="239">
        <v>109.3</v>
      </c>
      <c r="G23" s="239">
        <v>89.3</v>
      </c>
      <c r="H23" s="239">
        <v>331.1</v>
      </c>
      <c r="I23" s="239">
        <v>199.4</v>
      </c>
      <c r="L23" s="84"/>
    </row>
    <row r="24" spans="1:13" ht="15.75" customHeight="1" thickBot="1">
      <c r="A24" s="391" t="s">
        <v>141</v>
      </c>
      <c r="B24" s="391"/>
      <c r="C24" s="391"/>
      <c r="D24" s="250">
        <v>6744.8</v>
      </c>
      <c r="E24" s="250">
        <v>7549.2</v>
      </c>
      <c r="F24" s="250">
        <v>165.8</v>
      </c>
      <c r="G24" s="250">
        <v>121.1</v>
      </c>
      <c r="H24" s="250">
        <v>876.1</v>
      </c>
      <c r="I24" s="250">
        <v>833.3</v>
      </c>
    </row>
    <row r="25" spans="1:13">
      <c r="L25" s="84"/>
    </row>
    <row r="27" spans="1:13">
      <c r="A27" s="377" t="s">
        <v>148</v>
      </c>
      <c r="B27" s="377"/>
      <c r="C27" s="377"/>
      <c r="D27" s="377"/>
      <c r="E27" s="377"/>
      <c r="F27" s="377"/>
      <c r="G27" s="377"/>
      <c r="H27" s="377"/>
      <c r="I27" s="377"/>
    </row>
    <row r="28" spans="1:13" ht="14.25" customHeight="1" thickBot="1">
      <c r="A28" s="247"/>
      <c r="B28" s="247"/>
      <c r="C28" s="247"/>
      <c r="D28" s="247"/>
      <c r="E28" s="247"/>
      <c r="F28" s="247"/>
      <c r="G28" s="247"/>
      <c r="H28" s="247"/>
      <c r="I28" s="247"/>
    </row>
    <row r="29" spans="1:13" ht="15" customHeight="1">
      <c r="A29" s="378" t="s">
        <v>135</v>
      </c>
      <c r="B29" s="379" t="s">
        <v>147</v>
      </c>
      <c r="C29" s="379"/>
      <c r="D29" s="379"/>
      <c r="E29" s="379"/>
      <c r="F29" s="375" t="s">
        <v>146</v>
      </c>
      <c r="G29" s="381"/>
      <c r="H29" s="381"/>
      <c r="I29" s="381"/>
    </row>
    <row r="30" spans="1:13" ht="15" customHeight="1">
      <c r="A30" s="373"/>
      <c r="B30" s="380">
        <v>2016</v>
      </c>
      <c r="C30" s="380"/>
      <c r="D30" s="380">
        <v>2017</v>
      </c>
      <c r="E30" s="380"/>
      <c r="F30" s="386">
        <v>2016</v>
      </c>
      <c r="G30" s="387"/>
      <c r="H30" s="388">
        <v>2017</v>
      </c>
      <c r="I30" s="388"/>
      <c r="J30" s="87"/>
    </row>
    <row r="31" spans="1:13">
      <c r="A31" s="236" t="s">
        <v>133</v>
      </c>
      <c r="B31" s="384">
        <f>SUM(B32:C36)</f>
        <v>76690.900000000009</v>
      </c>
      <c r="C31" s="385"/>
      <c r="D31" s="384">
        <f>SUM(D32:E36)</f>
        <v>94846.2</v>
      </c>
      <c r="E31" s="385"/>
      <c r="F31" s="384">
        <f>SUM(F32:G36)</f>
        <v>14749.499999999998</v>
      </c>
      <c r="G31" s="385"/>
      <c r="H31" s="384">
        <f>SUM(H32:I36)</f>
        <v>15806.6</v>
      </c>
      <c r="I31" s="385"/>
      <c r="J31" s="84"/>
    </row>
    <row r="32" spans="1:13" ht="15.75" customHeight="1">
      <c r="A32" s="87" t="s">
        <v>145</v>
      </c>
      <c r="B32" s="382">
        <v>44992.4</v>
      </c>
      <c r="C32" s="382"/>
      <c r="D32" s="382">
        <v>57684.4</v>
      </c>
      <c r="E32" s="382"/>
      <c r="F32" s="382">
        <v>9959.2999999999993</v>
      </c>
      <c r="G32" s="382"/>
      <c r="H32" s="382">
        <v>11292</v>
      </c>
      <c r="I32" s="382"/>
      <c r="K32" s="84"/>
    </row>
    <row r="33" spans="1:11" ht="15.75" customHeight="1">
      <c r="A33" s="87" t="s">
        <v>144</v>
      </c>
      <c r="B33" s="382">
        <v>9370.2000000000007</v>
      </c>
      <c r="C33" s="382"/>
      <c r="D33" s="382">
        <v>9946.7999999999993</v>
      </c>
      <c r="E33" s="382"/>
      <c r="F33" s="382">
        <v>182.6</v>
      </c>
      <c r="G33" s="382"/>
      <c r="H33" s="382">
        <v>370.7</v>
      </c>
      <c r="I33" s="382"/>
      <c r="J33" s="84"/>
      <c r="K33" s="84"/>
    </row>
    <row r="34" spans="1:11" ht="15.75" customHeight="1">
      <c r="A34" s="87" t="s">
        <v>143</v>
      </c>
      <c r="B34" s="382">
        <v>15889.4</v>
      </c>
      <c r="C34" s="382"/>
      <c r="D34" s="382">
        <v>19035.599999999999</v>
      </c>
      <c r="E34" s="382"/>
      <c r="F34" s="382">
        <v>3621.7</v>
      </c>
      <c r="G34" s="382"/>
      <c r="H34" s="382">
        <v>2917.6</v>
      </c>
      <c r="I34" s="382"/>
      <c r="K34" s="84"/>
    </row>
    <row r="35" spans="1:11" ht="15.75" customHeight="1">
      <c r="A35" s="87" t="s">
        <v>142</v>
      </c>
      <c r="B35" s="382">
        <v>1113.3</v>
      </c>
      <c r="C35" s="382"/>
      <c r="D35" s="382">
        <v>1712.3</v>
      </c>
      <c r="E35" s="382"/>
      <c r="F35" s="382">
        <v>162.80000000000001</v>
      </c>
      <c r="G35" s="382"/>
      <c r="H35" s="382">
        <v>155.9</v>
      </c>
      <c r="I35" s="382"/>
      <c r="J35" s="84"/>
    </row>
    <row r="36" spans="1:11" ht="15.75" customHeight="1" thickBot="1">
      <c r="A36" s="247" t="s">
        <v>141</v>
      </c>
      <c r="B36" s="383">
        <v>5325.6</v>
      </c>
      <c r="C36" s="383"/>
      <c r="D36" s="383">
        <v>6467.1</v>
      </c>
      <c r="E36" s="383"/>
      <c r="F36" s="383">
        <v>823.1</v>
      </c>
      <c r="G36" s="383"/>
      <c r="H36" s="383">
        <v>1070.4000000000001</v>
      </c>
      <c r="I36" s="383"/>
    </row>
  </sheetData>
  <mergeCells count="51">
    <mergeCell ref="A2:I2"/>
    <mergeCell ref="A4:A6"/>
    <mergeCell ref="B4:E4"/>
    <mergeCell ref="F4:I4"/>
    <mergeCell ref="B5:C5"/>
    <mergeCell ref="D5:E5"/>
    <mergeCell ref="F5:G5"/>
    <mergeCell ref="H5:I5"/>
    <mergeCell ref="A27:I27"/>
    <mergeCell ref="A15:I15"/>
    <mergeCell ref="A17:C18"/>
    <mergeCell ref="D17:E17"/>
    <mergeCell ref="F17:G17"/>
    <mergeCell ref="H17:I17"/>
    <mergeCell ref="A19:C19"/>
    <mergeCell ref="A20:C20"/>
    <mergeCell ref="A21:C21"/>
    <mergeCell ref="A22:C22"/>
    <mergeCell ref="A23:C23"/>
    <mergeCell ref="A24:C24"/>
    <mergeCell ref="A29:A30"/>
    <mergeCell ref="B29:E29"/>
    <mergeCell ref="F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</mergeCells>
  <pageMargins left="1" right="0" top="0.47" bottom="0.28000000000000003" header="0" footer="0.3"/>
  <pageSetup paperSize="9" orientation="portrait" r:id="rId1"/>
  <headerFooter scaleWithDoc="0">
    <oddFooter>&amp;R8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4"/>
  <sheetViews>
    <sheetView tabSelected="1" view="pageBreakPreview" topLeftCell="A9" zoomScaleNormal="130" zoomScaleSheetLayoutView="100" workbookViewId="0">
      <selection activeCell="J598" sqref="J598"/>
    </sheetView>
  </sheetViews>
  <sheetFormatPr defaultRowHeight="12.75"/>
  <cols>
    <col min="1" max="1" width="3.42578125" style="20" customWidth="1"/>
    <col min="2" max="2" width="3.5703125" style="20" customWidth="1"/>
    <col min="3" max="3" width="3.42578125" style="20" customWidth="1"/>
    <col min="4" max="4" width="3.85546875" style="20" customWidth="1"/>
    <col min="5" max="5" width="5" style="20" customWidth="1"/>
    <col min="6" max="6" width="4.140625" style="20" customWidth="1"/>
    <col min="7" max="7" width="60.140625" style="20" customWidth="1"/>
    <col min="8" max="8" width="7.5703125" style="20" customWidth="1"/>
    <col min="9" max="9" width="7.85546875" style="20" customWidth="1"/>
    <col min="10" max="10" width="8.5703125" style="20" customWidth="1"/>
    <col min="11" max="11" width="8.28515625" style="20" customWidth="1"/>
    <col min="12" max="16384" width="9.140625" style="20"/>
  </cols>
  <sheetData>
    <row r="1" spans="1:11" ht="7.5" customHeight="1"/>
    <row r="2" spans="1:11" ht="7.5" customHeight="1"/>
    <row r="3" spans="1:11" ht="7.5" customHeight="1" thickBo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26.25" customHeight="1">
      <c r="A4" s="393" t="s">
        <v>818</v>
      </c>
      <c r="B4" s="393"/>
      <c r="C4" s="393"/>
      <c r="D4" s="393"/>
      <c r="E4" s="393"/>
      <c r="F4" s="393"/>
      <c r="G4" s="393"/>
      <c r="H4" s="395" t="s">
        <v>817</v>
      </c>
      <c r="I4" s="397" t="s">
        <v>816</v>
      </c>
      <c r="J4" s="397" t="s">
        <v>815</v>
      </c>
      <c r="K4" s="397" t="s">
        <v>814</v>
      </c>
    </row>
    <row r="5" spans="1:11">
      <c r="A5" s="394"/>
      <c r="B5" s="394"/>
      <c r="C5" s="394"/>
      <c r="D5" s="394"/>
      <c r="E5" s="394"/>
      <c r="F5" s="394"/>
      <c r="G5" s="394"/>
      <c r="H5" s="396"/>
      <c r="I5" s="398"/>
      <c r="J5" s="398"/>
      <c r="K5" s="398"/>
    </row>
    <row r="6" spans="1:11">
      <c r="A6" s="138" t="s">
        <v>813</v>
      </c>
      <c r="B6" s="109"/>
      <c r="C6" s="109"/>
      <c r="D6" s="158"/>
      <c r="E6" s="158"/>
      <c r="F6" s="158"/>
      <c r="G6" s="157"/>
      <c r="H6" s="156">
        <v>105.44537054918376</v>
      </c>
      <c r="I6" s="156">
        <v>103.48421350901657</v>
      </c>
      <c r="J6" s="156">
        <v>102.68258281233412</v>
      </c>
      <c r="K6" s="156">
        <v>100.22725123407778</v>
      </c>
    </row>
    <row r="7" spans="1:11">
      <c r="A7" s="138" t="s">
        <v>812</v>
      </c>
      <c r="B7" s="138"/>
      <c r="C7" s="138"/>
      <c r="D7" s="120"/>
      <c r="E7" s="120"/>
      <c r="F7" s="120"/>
      <c r="G7" s="139"/>
      <c r="H7" s="136">
        <v>105.30449660649039</v>
      </c>
      <c r="I7" s="136">
        <v>107.26298159726187</v>
      </c>
      <c r="J7" s="136">
        <v>104.04960117483783</v>
      </c>
      <c r="K7" s="136">
        <v>100.20047846115028</v>
      </c>
    </row>
    <row r="8" spans="1:11">
      <c r="A8" s="109"/>
      <c r="B8" s="123" t="s">
        <v>811</v>
      </c>
      <c r="C8" s="123"/>
      <c r="D8" s="122"/>
      <c r="E8" s="122"/>
      <c r="F8" s="122"/>
      <c r="G8" s="106"/>
      <c r="H8" s="118">
        <v>101.87318751548148</v>
      </c>
      <c r="I8" s="118">
        <v>107.5977503651594</v>
      </c>
      <c r="J8" s="118">
        <v>104.19099918209326</v>
      </c>
      <c r="K8" s="118">
        <v>100.21536808983235</v>
      </c>
    </row>
    <row r="9" spans="1:11">
      <c r="A9" s="109"/>
      <c r="B9" s="123"/>
      <c r="C9" s="104" t="s">
        <v>810</v>
      </c>
      <c r="D9" s="126"/>
      <c r="E9" s="126"/>
      <c r="F9" s="126"/>
      <c r="G9" s="127"/>
      <c r="H9" s="102">
        <v>107.45304162426237</v>
      </c>
      <c r="I9" s="102">
        <v>106.29218066585591</v>
      </c>
      <c r="J9" s="102">
        <v>106.41241170437532</v>
      </c>
      <c r="K9" s="102">
        <v>99.583952860692222</v>
      </c>
    </row>
    <row r="10" spans="1:11" hidden="1">
      <c r="A10" s="109"/>
      <c r="B10" s="123"/>
      <c r="C10" s="133"/>
      <c r="D10" s="126" t="s">
        <v>809</v>
      </c>
      <c r="E10" s="126"/>
      <c r="F10" s="126"/>
      <c r="G10" s="146"/>
      <c r="H10" s="98">
        <v>94.927430235455361</v>
      </c>
      <c r="I10" s="98">
        <v>102.75411307555984</v>
      </c>
      <c r="J10" s="98">
        <v>106.85623405804436</v>
      </c>
      <c r="K10" s="98">
        <v>100.00000000000004</v>
      </c>
    </row>
    <row r="11" spans="1:11" hidden="1">
      <c r="A11" s="109"/>
      <c r="B11" s="109"/>
      <c r="C11" s="109"/>
      <c r="D11" s="108">
        <v>1</v>
      </c>
      <c r="E11" s="99">
        <v>1</v>
      </c>
      <c r="F11" s="107">
        <v>1</v>
      </c>
      <c r="G11" s="106" t="s">
        <v>808</v>
      </c>
      <c r="H11" s="88">
        <v>94.927430235455361</v>
      </c>
      <c r="I11" s="88">
        <v>102.75411307555984</v>
      </c>
      <c r="J11" s="88">
        <v>106.85623405804436</v>
      </c>
      <c r="K11" s="88">
        <v>100.00000000000004</v>
      </c>
    </row>
    <row r="12" spans="1:11" hidden="1">
      <c r="A12" s="109"/>
      <c r="B12" s="123"/>
      <c r="C12" s="133"/>
      <c r="D12" s="126" t="s">
        <v>807</v>
      </c>
      <c r="E12" s="125"/>
      <c r="F12" s="107"/>
      <c r="G12" s="146"/>
      <c r="H12" s="98">
        <v>112.31940946518171</v>
      </c>
      <c r="I12" s="98">
        <v>108.37117649648881</v>
      </c>
      <c r="J12" s="98">
        <v>107.89695024417752</v>
      </c>
      <c r="K12" s="98">
        <v>100</v>
      </c>
    </row>
    <row r="13" spans="1:11" hidden="1">
      <c r="A13" s="109"/>
      <c r="B13" s="123"/>
      <c r="C13" s="133"/>
      <c r="D13" s="108">
        <v>2</v>
      </c>
      <c r="E13" s="99">
        <v>2</v>
      </c>
      <c r="F13" s="107">
        <v>2</v>
      </c>
      <c r="G13" s="106" t="s">
        <v>806</v>
      </c>
      <c r="H13" s="88">
        <v>117.51792961018086</v>
      </c>
      <c r="I13" s="88">
        <v>112.01667363253492</v>
      </c>
      <c r="J13" s="88">
        <v>113.56727411137626</v>
      </c>
      <c r="K13" s="88">
        <v>100</v>
      </c>
    </row>
    <row r="14" spans="1:11" hidden="1">
      <c r="A14" s="109"/>
      <c r="B14" s="123"/>
      <c r="C14" s="133"/>
      <c r="D14" s="126"/>
      <c r="E14" s="99">
        <v>3</v>
      </c>
      <c r="F14" s="107">
        <v>3</v>
      </c>
      <c r="G14" s="132" t="s">
        <v>805</v>
      </c>
      <c r="H14" s="88">
        <v>100</v>
      </c>
      <c r="I14" s="88">
        <v>100</v>
      </c>
      <c r="J14" s="88">
        <v>100</v>
      </c>
      <c r="K14" s="88">
        <v>100</v>
      </c>
    </row>
    <row r="15" spans="1:11" hidden="1">
      <c r="A15" s="109"/>
      <c r="B15" s="123"/>
      <c r="C15" s="133"/>
      <c r="D15" s="126"/>
      <c r="E15" s="99">
        <v>4</v>
      </c>
      <c r="F15" s="107">
        <v>4</v>
      </c>
      <c r="G15" s="128" t="s">
        <v>804</v>
      </c>
      <c r="H15" s="88">
        <v>100</v>
      </c>
      <c r="I15" s="88">
        <v>100</v>
      </c>
      <c r="J15" s="88">
        <v>100</v>
      </c>
      <c r="K15" s="88">
        <v>100</v>
      </c>
    </row>
    <row r="16" spans="1:11" hidden="1">
      <c r="A16" s="109"/>
      <c r="B16" s="109"/>
      <c r="C16" s="109"/>
      <c r="D16" s="108"/>
      <c r="E16" s="99">
        <v>5</v>
      </c>
      <c r="F16" s="107">
        <v>5</v>
      </c>
      <c r="G16" s="132" t="s">
        <v>803</v>
      </c>
      <c r="H16" s="88">
        <v>100</v>
      </c>
      <c r="I16" s="88">
        <v>100</v>
      </c>
      <c r="J16" s="88">
        <v>100</v>
      </c>
      <c r="K16" s="88">
        <v>100</v>
      </c>
    </row>
    <row r="17" spans="1:11" ht="25.5" hidden="1">
      <c r="A17" s="109"/>
      <c r="B17" s="109"/>
      <c r="C17" s="109"/>
      <c r="D17" s="108">
        <v>3</v>
      </c>
      <c r="E17" s="99">
        <v>6</v>
      </c>
      <c r="F17" s="107">
        <v>6</v>
      </c>
      <c r="G17" s="106" t="s">
        <v>802</v>
      </c>
      <c r="H17" s="88">
        <v>104.90660686382891</v>
      </c>
      <c r="I17" s="88">
        <v>101.28219089904702</v>
      </c>
      <c r="J17" s="88">
        <v>101.06390963857135</v>
      </c>
      <c r="K17" s="88">
        <v>100</v>
      </c>
    </row>
    <row r="18" spans="1:11" hidden="1">
      <c r="A18" s="109"/>
      <c r="B18" s="109"/>
      <c r="C18" s="109"/>
      <c r="D18" s="144"/>
      <c r="E18" s="99">
        <v>7</v>
      </c>
      <c r="F18" s="99">
        <v>7</v>
      </c>
      <c r="G18" s="132" t="s">
        <v>801</v>
      </c>
      <c r="H18" s="88">
        <v>100</v>
      </c>
      <c r="I18" s="88">
        <v>100</v>
      </c>
      <c r="J18" s="88">
        <v>100</v>
      </c>
      <c r="K18" s="88">
        <v>100</v>
      </c>
    </row>
    <row r="19" spans="1:11" ht="25.5" hidden="1">
      <c r="A19" s="109"/>
      <c r="B19" s="109"/>
      <c r="C19" s="109"/>
      <c r="D19" s="108">
        <v>4</v>
      </c>
      <c r="E19" s="99">
        <v>8</v>
      </c>
      <c r="F19" s="107">
        <v>8</v>
      </c>
      <c r="G19" s="106" t="s">
        <v>800</v>
      </c>
      <c r="H19" s="88">
        <v>119.20551997346206</v>
      </c>
      <c r="I19" s="88">
        <v>124.29910764766699</v>
      </c>
      <c r="J19" s="88">
        <v>108.70619133645289</v>
      </c>
      <c r="K19" s="88">
        <v>100</v>
      </c>
    </row>
    <row r="20" spans="1:11" hidden="1">
      <c r="A20" s="109"/>
      <c r="B20" s="109"/>
      <c r="C20" s="109"/>
      <c r="D20" s="108"/>
      <c r="E20" s="99">
        <v>9</v>
      </c>
      <c r="F20" s="107">
        <v>9</v>
      </c>
      <c r="G20" s="132" t="s">
        <v>799</v>
      </c>
      <c r="H20" s="88">
        <v>100</v>
      </c>
      <c r="I20" s="88">
        <v>100</v>
      </c>
      <c r="J20" s="88">
        <v>100</v>
      </c>
      <c r="K20" s="88">
        <v>100</v>
      </c>
    </row>
    <row r="21" spans="1:11" hidden="1">
      <c r="A21" s="109"/>
      <c r="B21" s="109"/>
      <c r="C21" s="109"/>
      <c r="D21" s="126" t="s">
        <v>798</v>
      </c>
      <c r="E21" s="125"/>
      <c r="F21" s="107"/>
      <c r="G21" s="106"/>
      <c r="H21" s="98">
        <v>95.549660265785619</v>
      </c>
      <c r="I21" s="98">
        <v>106.47251675492888</v>
      </c>
      <c r="J21" s="98">
        <v>104.92788908322876</v>
      </c>
      <c r="K21" s="98">
        <v>100</v>
      </c>
    </row>
    <row r="22" spans="1:11" ht="25.5" hidden="1">
      <c r="A22" s="109"/>
      <c r="B22" s="109"/>
      <c r="C22" s="109"/>
      <c r="D22" s="108">
        <v>5</v>
      </c>
      <c r="E22" s="99">
        <v>10</v>
      </c>
      <c r="F22" s="107">
        <v>10</v>
      </c>
      <c r="G22" s="106" t="s">
        <v>797</v>
      </c>
      <c r="H22" s="88">
        <v>88.405761940785411</v>
      </c>
      <c r="I22" s="88">
        <v>106.68923133735859</v>
      </c>
      <c r="J22" s="88">
        <v>106.68923133735859</v>
      </c>
      <c r="K22" s="88">
        <v>100</v>
      </c>
    </row>
    <row r="23" spans="1:11" ht="38.25" hidden="1">
      <c r="A23" s="109"/>
      <c r="B23" s="109"/>
      <c r="C23" s="109"/>
      <c r="D23" s="108">
        <v>6</v>
      </c>
      <c r="E23" s="99">
        <v>11</v>
      </c>
      <c r="F23" s="107">
        <v>11</v>
      </c>
      <c r="G23" s="106" t="s">
        <v>796</v>
      </c>
      <c r="H23" s="88">
        <v>98.640949533943768</v>
      </c>
      <c r="I23" s="88">
        <v>106.38870772929737</v>
      </c>
      <c r="J23" s="88">
        <v>104.26036014588446</v>
      </c>
      <c r="K23" s="88">
        <v>100</v>
      </c>
    </row>
    <row r="24" spans="1:11" hidden="1">
      <c r="A24" s="109"/>
      <c r="B24" s="109"/>
      <c r="C24" s="109"/>
      <c r="D24" s="108"/>
      <c r="E24" s="99">
        <v>12</v>
      </c>
      <c r="F24" s="107">
        <v>12</v>
      </c>
      <c r="G24" s="132" t="s">
        <v>795</v>
      </c>
      <c r="H24" s="88">
        <v>100</v>
      </c>
      <c r="I24" s="88">
        <v>100</v>
      </c>
      <c r="J24" s="88">
        <v>100</v>
      </c>
      <c r="K24" s="88">
        <v>100</v>
      </c>
    </row>
    <row r="25" spans="1:11" hidden="1">
      <c r="A25" s="109"/>
      <c r="B25" s="109"/>
      <c r="C25" s="109"/>
      <c r="D25" s="126" t="s">
        <v>794</v>
      </c>
      <c r="E25" s="125"/>
      <c r="F25" s="107"/>
      <c r="G25" s="106"/>
      <c r="H25" s="98">
        <v>106.72006104974594</v>
      </c>
      <c r="I25" s="98">
        <v>105.06503117219717</v>
      </c>
      <c r="J25" s="98">
        <v>104.90469484201247</v>
      </c>
      <c r="K25" s="98">
        <v>99.041859423014571</v>
      </c>
    </row>
    <row r="26" spans="1:11" hidden="1">
      <c r="A26" s="109"/>
      <c r="B26" s="109"/>
      <c r="C26" s="109"/>
      <c r="D26" s="126"/>
      <c r="E26" s="99">
        <v>13</v>
      </c>
      <c r="F26" s="107">
        <v>13</v>
      </c>
      <c r="G26" s="132" t="s">
        <v>793</v>
      </c>
      <c r="H26" s="88">
        <v>100</v>
      </c>
      <c r="I26" s="88">
        <v>100</v>
      </c>
      <c r="J26" s="88">
        <v>100</v>
      </c>
      <c r="K26" s="88">
        <v>100</v>
      </c>
    </row>
    <row r="27" spans="1:11" ht="38.25" hidden="1">
      <c r="A27" s="109"/>
      <c r="B27" s="109"/>
      <c r="C27" s="109"/>
      <c r="D27" s="108">
        <v>7</v>
      </c>
      <c r="E27" s="99">
        <v>14</v>
      </c>
      <c r="F27" s="107">
        <v>14</v>
      </c>
      <c r="G27" s="106" t="s">
        <v>792</v>
      </c>
      <c r="H27" s="88">
        <v>107.14285714285721</v>
      </c>
      <c r="I27" s="88">
        <v>104.7069434913027</v>
      </c>
      <c r="J27" s="88">
        <v>103.48931048591321</v>
      </c>
      <c r="K27" s="88">
        <v>100</v>
      </c>
    </row>
    <row r="28" spans="1:11" ht="25.5" hidden="1">
      <c r="A28" s="109"/>
      <c r="B28" s="109"/>
      <c r="C28" s="109"/>
      <c r="D28" s="108">
        <v>8</v>
      </c>
      <c r="E28" s="99">
        <v>15</v>
      </c>
      <c r="F28" s="107">
        <v>15</v>
      </c>
      <c r="G28" s="106" t="s">
        <v>791</v>
      </c>
      <c r="H28" s="88">
        <v>107.53313031818102</v>
      </c>
      <c r="I28" s="88">
        <v>105.37282430296311</v>
      </c>
      <c r="J28" s="88">
        <v>105.37282430296311</v>
      </c>
      <c r="K28" s="88">
        <v>98.701151687428563</v>
      </c>
    </row>
    <row r="29" spans="1:11" ht="25.5" hidden="1">
      <c r="A29" s="109"/>
      <c r="B29" s="109"/>
      <c r="C29" s="109"/>
      <c r="D29" s="108">
        <v>9</v>
      </c>
      <c r="E29" s="99">
        <v>16</v>
      </c>
      <c r="F29" s="107">
        <v>16</v>
      </c>
      <c r="G29" s="106" t="s">
        <v>790</v>
      </c>
      <c r="H29" s="88">
        <v>105.0305658359265</v>
      </c>
      <c r="I29" s="88">
        <v>103.39238763784051</v>
      </c>
      <c r="J29" s="88">
        <v>103.39238763784051</v>
      </c>
      <c r="K29" s="88">
        <v>100</v>
      </c>
    </row>
    <row r="30" spans="1:11" hidden="1">
      <c r="A30" s="109"/>
      <c r="B30" s="109"/>
      <c r="C30" s="109"/>
      <c r="D30" s="108"/>
      <c r="E30" s="99">
        <v>17</v>
      </c>
      <c r="F30" s="107">
        <v>17</v>
      </c>
      <c r="G30" s="128" t="s">
        <v>789</v>
      </c>
      <c r="H30" s="88">
        <v>100</v>
      </c>
      <c r="I30" s="88">
        <v>100</v>
      </c>
      <c r="J30" s="88">
        <v>100</v>
      </c>
      <c r="K30" s="88">
        <v>100</v>
      </c>
    </row>
    <row r="31" spans="1:11" ht="25.5" hidden="1">
      <c r="A31" s="109"/>
      <c r="B31" s="109"/>
      <c r="C31" s="109"/>
      <c r="D31" s="108">
        <v>10</v>
      </c>
      <c r="E31" s="99">
        <v>18</v>
      </c>
      <c r="F31" s="107">
        <v>18</v>
      </c>
      <c r="G31" s="106" t="s">
        <v>788</v>
      </c>
      <c r="H31" s="88">
        <v>93.135022792242864</v>
      </c>
      <c r="I31" s="88">
        <v>103.15321822755186</v>
      </c>
      <c r="J31" s="88">
        <v>101.21216546949479</v>
      </c>
      <c r="K31" s="88">
        <v>102.6841046624165</v>
      </c>
    </row>
    <row r="32" spans="1:11" hidden="1">
      <c r="A32" s="109"/>
      <c r="B32" s="109"/>
      <c r="C32" s="109"/>
      <c r="D32" s="108"/>
      <c r="E32" s="99">
        <v>19</v>
      </c>
      <c r="F32" s="107">
        <v>19</v>
      </c>
      <c r="G32" s="132" t="s">
        <v>787</v>
      </c>
      <c r="H32" s="88">
        <v>100</v>
      </c>
      <c r="I32" s="88">
        <v>100</v>
      </c>
      <c r="J32" s="88">
        <v>100</v>
      </c>
      <c r="K32" s="88">
        <v>100</v>
      </c>
    </row>
    <row r="33" spans="1:11" hidden="1">
      <c r="A33" s="109"/>
      <c r="B33" s="109"/>
      <c r="C33" s="109"/>
      <c r="D33" s="108"/>
      <c r="E33" s="99">
        <v>20</v>
      </c>
      <c r="F33" s="107">
        <v>20</v>
      </c>
      <c r="G33" s="128" t="s">
        <v>786</v>
      </c>
      <c r="H33" s="88">
        <v>100</v>
      </c>
      <c r="I33" s="88">
        <v>100</v>
      </c>
      <c r="J33" s="88">
        <v>100</v>
      </c>
      <c r="K33" s="88">
        <v>100</v>
      </c>
    </row>
    <row r="34" spans="1:11">
      <c r="A34" s="109"/>
      <c r="B34" s="123"/>
      <c r="C34" s="104" t="s">
        <v>785</v>
      </c>
      <c r="D34" s="126"/>
      <c r="E34" s="132"/>
      <c r="F34" s="107"/>
      <c r="G34" s="127"/>
      <c r="H34" s="102">
        <v>90.680609003494624</v>
      </c>
      <c r="I34" s="102">
        <v>103.42562877245595</v>
      </c>
      <c r="J34" s="102">
        <v>100.22473540515226</v>
      </c>
      <c r="K34" s="102">
        <v>98.721106505494603</v>
      </c>
    </row>
    <row r="35" spans="1:11" hidden="1">
      <c r="A35" s="109"/>
      <c r="B35" s="123"/>
      <c r="C35" s="133"/>
      <c r="D35" s="126" t="s">
        <v>784</v>
      </c>
      <c r="E35" s="125"/>
      <c r="F35" s="107"/>
      <c r="G35" s="106"/>
      <c r="H35" s="98">
        <v>88.374945753835405</v>
      </c>
      <c r="I35" s="98">
        <v>99.596441511457641</v>
      </c>
      <c r="J35" s="98">
        <v>97.576221876835774</v>
      </c>
      <c r="K35" s="98">
        <v>98.153824730655828</v>
      </c>
    </row>
    <row r="36" spans="1:11" hidden="1">
      <c r="A36" s="109"/>
      <c r="B36" s="109"/>
      <c r="C36" s="109"/>
      <c r="D36" s="108">
        <v>11</v>
      </c>
      <c r="E36" s="99">
        <v>21</v>
      </c>
      <c r="F36" s="107">
        <v>21</v>
      </c>
      <c r="G36" s="106" t="s">
        <v>783</v>
      </c>
      <c r="H36" s="88">
        <v>100.11712908194518</v>
      </c>
      <c r="I36" s="88">
        <v>105.54916194892232</v>
      </c>
      <c r="J36" s="88">
        <v>102.24856641964809</v>
      </c>
      <c r="K36" s="88">
        <v>97.307344186537463</v>
      </c>
    </row>
    <row r="37" spans="1:11" hidden="1">
      <c r="A37" s="109"/>
      <c r="B37" s="109"/>
      <c r="C37" s="109"/>
      <c r="D37" s="108">
        <v>12</v>
      </c>
      <c r="E37" s="99">
        <v>22</v>
      </c>
      <c r="F37" s="107">
        <v>22</v>
      </c>
      <c r="G37" s="106" t="s">
        <v>782</v>
      </c>
      <c r="H37" s="88">
        <v>70.761670761670757</v>
      </c>
      <c r="I37" s="88">
        <v>88.949917999332129</v>
      </c>
      <c r="J37" s="88">
        <v>88.949917999332129</v>
      </c>
      <c r="K37" s="88">
        <v>100</v>
      </c>
    </row>
    <row r="38" spans="1:11" hidden="1">
      <c r="A38" s="109"/>
      <c r="B38" s="109"/>
      <c r="C38" s="130"/>
      <c r="D38" s="130" t="s">
        <v>781</v>
      </c>
      <c r="E38" s="130"/>
      <c r="F38" s="107"/>
      <c r="G38" s="106"/>
      <c r="H38" s="98">
        <v>100</v>
      </c>
      <c r="I38" s="98">
        <v>100</v>
      </c>
      <c r="J38" s="98">
        <v>100</v>
      </c>
      <c r="K38" s="98">
        <v>100</v>
      </c>
    </row>
    <row r="39" spans="1:11" hidden="1">
      <c r="A39" s="109"/>
      <c r="B39" s="109"/>
      <c r="C39" s="109"/>
      <c r="D39" s="108"/>
      <c r="E39" s="99">
        <v>23</v>
      </c>
      <c r="F39" s="107">
        <v>23</v>
      </c>
      <c r="G39" s="132" t="s">
        <v>780</v>
      </c>
      <c r="H39" s="88">
        <v>100</v>
      </c>
      <c r="I39" s="88">
        <v>100</v>
      </c>
      <c r="J39" s="88">
        <v>100</v>
      </c>
      <c r="K39" s="88">
        <v>100</v>
      </c>
    </row>
    <row r="40" spans="1:11" hidden="1">
      <c r="A40" s="109"/>
      <c r="B40" s="109"/>
      <c r="C40" s="109"/>
      <c r="D40" s="126" t="s">
        <v>779</v>
      </c>
      <c r="E40" s="130"/>
      <c r="F40" s="107"/>
      <c r="G40" s="106"/>
      <c r="H40" s="98">
        <v>92.483429202348873</v>
      </c>
      <c r="I40" s="98">
        <v>112.58568171263271</v>
      </c>
      <c r="J40" s="98">
        <v>105.18713606279853</v>
      </c>
      <c r="K40" s="98">
        <v>98.398973302946644</v>
      </c>
    </row>
    <row r="41" spans="1:11" hidden="1">
      <c r="A41" s="109"/>
      <c r="B41" s="109"/>
      <c r="C41" s="109"/>
      <c r="D41" s="108">
        <v>13</v>
      </c>
      <c r="E41" s="99">
        <v>24</v>
      </c>
      <c r="F41" s="107">
        <v>24</v>
      </c>
      <c r="G41" s="106" t="s">
        <v>778</v>
      </c>
      <c r="H41" s="88">
        <v>93.558120081275121</v>
      </c>
      <c r="I41" s="88">
        <v>112.49052516601597</v>
      </c>
      <c r="J41" s="88">
        <v>104.42695309956342</v>
      </c>
      <c r="K41" s="88">
        <v>99.727124460451378</v>
      </c>
    </row>
    <row r="42" spans="1:11" hidden="1">
      <c r="A42" s="109"/>
      <c r="B42" s="109"/>
      <c r="C42" s="109"/>
      <c r="D42" s="108">
        <v>14</v>
      </c>
      <c r="E42" s="99">
        <v>25</v>
      </c>
      <c r="F42" s="107">
        <v>25</v>
      </c>
      <c r="G42" s="106" t="s">
        <v>777</v>
      </c>
      <c r="H42" s="88">
        <v>82.846372890548949</v>
      </c>
      <c r="I42" s="88">
        <v>113.5584536177721</v>
      </c>
      <c r="J42" s="88">
        <v>113.55845361777214</v>
      </c>
      <c r="K42" s="88">
        <v>86.705354133683826</v>
      </c>
    </row>
    <row r="43" spans="1:11" hidden="1">
      <c r="A43" s="109"/>
      <c r="B43" s="109"/>
      <c r="C43" s="109"/>
      <c r="D43" s="126" t="s">
        <v>776</v>
      </c>
      <c r="E43" s="125"/>
      <c r="F43" s="107"/>
      <c r="G43" s="106"/>
      <c r="H43" s="98">
        <v>100.54594950352126</v>
      </c>
      <c r="I43" s="98">
        <v>101.8872362595752</v>
      </c>
      <c r="J43" s="98">
        <v>105.79097072519315</v>
      </c>
      <c r="K43" s="98">
        <v>100</v>
      </c>
    </row>
    <row r="44" spans="1:11" ht="25.5" hidden="1">
      <c r="A44" s="109"/>
      <c r="B44" s="109"/>
      <c r="C44" s="109"/>
      <c r="D44" s="108">
        <v>15</v>
      </c>
      <c r="E44" s="99">
        <v>26</v>
      </c>
      <c r="F44" s="107">
        <v>26</v>
      </c>
      <c r="G44" s="106" t="s">
        <v>775</v>
      </c>
      <c r="H44" s="88">
        <v>100.54594950352126</v>
      </c>
      <c r="I44" s="88">
        <v>101.8872362595752</v>
      </c>
      <c r="J44" s="88">
        <v>105.79097072519315</v>
      </c>
      <c r="K44" s="88">
        <v>100</v>
      </c>
    </row>
    <row r="45" spans="1:11" hidden="1">
      <c r="A45" s="109"/>
      <c r="B45" s="109"/>
      <c r="C45" s="109"/>
      <c r="D45" s="126" t="s">
        <v>774</v>
      </c>
      <c r="E45" s="125"/>
      <c r="F45" s="107"/>
      <c r="G45" s="106"/>
      <c r="H45" s="98">
        <v>93.686523975818233</v>
      </c>
      <c r="I45" s="98">
        <v>91.059093696381311</v>
      </c>
      <c r="J45" s="98">
        <v>91.059093696381311</v>
      </c>
      <c r="K45" s="98">
        <v>100</v>
      </c>
    </row>
    <row r="46" spans="1:11" hidden="1">
      <c r="A46" s="109"/>
      <c r="B46" s="109"/>
      <c r="C46" s="109"/>
      <c r="D46" s="108">
        <v>16</v>
      </c>
      <c r="E46" s="99">
        <v>27</v>
      </c>
      <c r="F46" s="107">
        <v>27</v>
      </c>
      <c r="G46" s="106" t="s">
        <v>773</v>
      </c>
      <c r="H46" s="88">
        <v>49.999999999999986</v>
      </c>
      <c r="I46" s="88">
        <v>49.999999999999972</v>
      </c>
      <c r="J46" s="88">
        <v>49.999999999999972</v>
      </c>
      <c r="K46" s="88">
        <v>100</v>
      </c>
    </row>
    <row r="47" spans="1:11" ht="25.5" hidden="1">
      <c r="A47" s="109"/>
      <c r="B47" s="109"/>
      <c r="C47" s="109"/>
      <c r="D47" s="108">
        <v>17</v>
      </c>
      <c r="E47" s="99">
        <v>28</v>
      </c>
      <c r="F47" s="107">
        <v>28</v>
      </c>
      <c r="G47" s="106" t="s">
        <v>772</v>
      </c>
      <c r="H47" s="88">
        <v>105.1560699749397</v>
      </c>
      <c r="I47" s="88">
        <v>101.45993123917849</v>
      </c>
      <c r="J47" s="88">
        <v>101.45993123917849</v>
      </c>
      <c r="K47" s="88">
        <v>100</v>
      </c>
    </row>
    <row r="48" spans="1:11" hidden="1">
      <c r="A48" s="109"/>
      <c r="B48" s="109"/>
      <c r="C48" s="109"/>
      <c r="D48" s="108"/>
      <c r="E48" s="99">
        <v>29</v>
      </c>
      <c r="F48" s="107">
        <v>29</v>
      </c>
      <c r="G48" s="132" t="s">
        <v>771</v>
      </c>
      <c r="H48" s="88">
        <v>100</v>
      </c>
      <c r="I48" s="88">
        <v>100</v>
      </c>
      <c r="J48" s="88">
        <v>100</v>
      </c>
      <c r="K48" s="88">
        <v>100</v>
      </c>
    </row>
    <row r="49" spans="1:11" hidden="1">
      <c r="A49" s="109"/>
      <c r="B49" s="109"/>
      <c r="C49" s="109"/>
      <c r="D49" s="126" t="s">
        <v>770</v>
      </c>
      <c r="E49" s="125"/>
      <c r="F49" s="107"/>
      <c r="G49" s="106"/>
      <c r="H49" s="98">
        <v>104.88088481701516</v>
      </c>
      <c r="I49" s="98">
        <v>111.57540937980338</v>
      </c>
      <c r="J49" s="98">
        <v>111.57540937980338</v>
      </c>
      <c r="K49" s="98">
        <v>104.88088481701516</v>
      </c>
    </row>
    <row r="50" spans="1:11" ht="25.5" hidden="1">
      <c r="A50" s="109"/>
      <c r="B50" s="109"/>
      <c r="C50" s="109"/>
      <c r="D50" s="108">
        <v>18</v>
      </c>
      <c r="E50" s="99">
        <v>30</v>
      </c>
      <c r="F50" s="107">
        <v>30</v>
      </c>
      <c r="G50" s="143" t="s">
        <v>769</v>
      </c>
      <c r="H50" s="88">
        <v>104.88088481701516</v>
      </c>
      <c r="I50" s="88">
        <v>111.57540937980338</v>
      </c>
      <c r="J50" s="88">
        <v>111.57540937980338</v>
      </c>
      <c r="K50" s="88">
        <v>104.88088481701516</v>
      </c>
    </row>
    <row r="51" spans="1:11" hidden="1">
      <c r="A51" s="109"/>
      <c r="B51" s="109"/>
      <c r="C51" s="109"/>
      <c r="D51" s="108"/>
      <c r="E51" s="99">
        <v>31</v>
      </c>
      <c r="F51" s="107">
        <v>31</v>
      </c>
      <c r="G51" s="128" t="s">
        <v>768</v>
      </c>
      <c r="H51" s="88">
        <v>100</v>
      </c>
      <c r="I51" s="88">
        <v>100</v>
      </c>
      <c r="J51" s="88">
        <v>100</v>
      </c>
      <c r="K51" s="88">
        <v>100</v>
      </c>
    </row>
    <row r="52" spans="1:11" hidden="1">
      <c r="A52" s="109"/>
      <c r="B52" s="109"/>
      <c r="C52" s="109"/>
      <c r="D52" s="126" t="s">
        <v>767</v>
      </c>
      <c r="E52" s="125"/>
      <c r="F52" s="107"/>
      <c r="G52" s="106"/>
      <c r="H52" s="98">
        <v>86.546743449718832</v>
      </c>
      <c r="I52" s="98">
        <v>100.85628474215265</v>
      </c>
      <c r="J52" s="98">
        <v>105.77896383113796</v>
      </c>
      <c r="K52" s="98">
        <v>102.24747162910903</v>
      </c>
    </row>
    <row r="53" spans="1:11" hidden="1">
      <c r="A53" s="109"/>
      <c r="B53" s="109"/>
      <c r="C53" s="109"/>
      <c r="D53" s="108">
        <v>19</v>
      </c>
      <c r="E53" s="99">
        <v>32</v>
      </c>
      <c r="F53" s="107">
        <v>32</v>
      </c>
      <c r="G53" s="106" t="s">
        <v>766</v>
      </c>
      <c r="H53" s="88">
        <v>86.546743449718832</v>
      </c>
      <c r="I53" s="88">
        <v>100.85628474215265</v>
      </c>
      <c r="J53" s="88">
        <v>105.77896383113796</v>
      </c>
      <c r="K53" s="88">
        <v>102.24747162910903</v>
      </c>
    </row>
    <row r="54" spans="1:11">
      <c r="A54" s="109"/>
      <c r="B54" s="109"/>
      <c r="C54" s="104" t="s">
        <v>765</v>
      </c>
      <c r="D54" s="126"/>
      <c r="E54" s="132"/>
      <c r="F54" s="107"/>
      <c r="G54" s="127"/>
      <c r="H54" s="102">
        <v>118.3215956619923</v>
      </c>
      <c r="I54" s="102">
        <v>100</v>
      </c>
      <c r="J54" s="102">
        <v>100</v>
      </c>
      <c r="K54" s="102">
        <v>100</v>
      </c>
    </row>
    <row r="55" spans="1:11" hidden="1">
      <c r="A55" s="109"/>
      <c r="B55" s="109"/>
      <c r="C55" s="133"/>
      <c r="D55" s="126" t="s">
        <v>764</v>
      </c>
      <c r="E55" s="125"/>
      <c r="F55" s="107"/>
      <c r="G55" s="106"/>
      <c r="H55" s="98">
        <v>118.3215956619923</v>
      </c>
      <c r="I55" s="98">
        <v>100</v>
      </c>
      <c r="J55" s="98">
        <v>100</v>
      </c>
      <c r="K55" s="98">
        <v>100</v>
      </c>
    </row>
    <row r="56" spans="1:11" ht="38.25" hidden="1">
      <c r="A56" s="109"/>
      <c r="B56" s="109"/>
      <c r="C56" s="133"/>
      <c r="D56" s="108">
        <v>20</v>
      </c>
      <c r="E56" s="99">
        <v>33</v>
      </c>
      <c r="F56" s="107">
        <v>33</v>
      </c>
      <c r="G56" s="124" t="s">
        <v>763</v>
      </c>
      <c r="H56" s="88">
        <v>118.32159566199232</v>
      </c>
      <c r="I56" s="88">
        <v>100</v>
      </c>
      <c r="J56" s="88">
        <v>100</v>
      </c>
      <c r="K56" s="88">
        <v>100</v>
      </c>
    </row>
    <row r="57" spans="1:11" hidden="1">
      <c r="A57" s="109"/>
      <c r="B57" s="109"/>
      <c r="C57" s="130"/>
      <c r="D57" s="130" t="s">
        <v>762</v>
      </c>
      <c r="E57" s="125"/>
      <c r="F57" s="107"/>
      <c r="G57" s="124"/>
      <c r="H57" s="98">
        <v>100</v>
      </c>
      <c r="I57" s="98">
        <v>100</v>
      </c>
      <c r="J57" s="98">
        <v>100</v>
      </c>
      <c r="K57" s="98">
        <v>100</v>
      </c>
    </row>
    <row r="58" spans="1:11" hidden="1">
      <c r="A58" s="109"/>
      <c r="B58" s="109"/>
      <c r="C58" s="133"/>
      <c r="D58" s="108"/>
      <c r="E58" s="99">
        <v>34</v>
      </c>
      <c r="F58" s="107">
        <v>34</v>
      </c>
      <c r="G58" s="132" t="s">
        <v>761</v>
      </c>
      <c r="H58" s="88">
        <v>100</v>
      </c>
      <c r="I58" s="88">
        <v>100</v>
      </c>
      <c r="J58" s="88">
        <v>100</v>
      </c>
      <c r="K58" s="88">
        <v>100</v>
      </c>
    </row>
    <row r="59" spans="1:11" hidden="1">
      <c r="A59" s="109"/>
      <c r="B59" s="109"/>
      <c r="C59" s="133"/>
      <c r="D59" s="108"/>
      <c r="E59" s="99">
        <v>35</v>
      </c>
      <c r="F59" s="107">
        <v>35</v>
      </c>
      <c r="G59" s="132" t="s">
        <v>760</v>
      </c>
      <c r="H59" s="88">
        <v>100</v>
      </c>
      <c r="I59" s="88">
        <v>100</v>
      </c>
      <c r="J59" s="88">
        <v>100</v>
      </c>
      <c r="K59" s="88">
        <v>100</v>
      </c>
    </row>
    <row r="60" spans="1:11" hidden="1">
      <c r="A60" s="109"/>
      <c r="B60" s="109"/>
      <c r="C60" s="133"/>
      <c r="D60" s="108"/>
      <c r="E60" s="99">
        <v>36</v>
      </c>
      <c r="F60" s="107">
        <v>36</v>
      </c>
      <c r="G60" s="132" t="s">
        <v>759</v>
      </c>
      <c r="H60" s="88">
        <v>100</v>
      </c>
      <c r="I60" s="88">
        <v>100</v>
      </c>
      <c r="J60" s="88">
        <v>100</v>
      </c>
      <c r="K60" s="88">
        <v>100</v>
      </c>
    </row>
    <row r="61" spans="1:11">
      <c r="A61" s="109"/>
      <c r="B61" s="123"/>
      <c r="C61" s="104" t="s">
        <v>758</v>
      </c>
      <c r="D61" s="126"/>
      <c r="E61" s="132"/>
      <c r="F61" s="107"/>
      <c r="G61" s="127"/>
      <c r="H61" s="102">
        <v>103.75671813918592</v>
      </c>
      <c r="I61" s="102">
        <v>114.73503125154269</v>
      </c>
      <c r="J61" s="102">
        <v>85.028221709896798</v>
      </c>
      <c r="K61" s="102">
        <v>106.21906029183994</v>
      </c>
    </row>
    <row r="62" spans="1:11" hidden="1">
      <c r="A62" s="109"/>
      <c r="B62" s="123"/>
      <c r="C62" s="133"/>
      <c r="D62" s="126" t="s">
        <v>757</v>
      </c>
      <c r="E62" s="125"/>
      <c r="F62" s="107"/>
      <c r="G62" s="106"/>
      <c r="H62" s="98">
        <v>109.76062998128413</v>
      </c>
      <c r="I62" s="98">
        <v>126.92493727926298</v>
      </c>
      <c r="J62" s="98">
        <v>77.43293285379724</v>
      </c>
      <c r="K62" s="98">
        <v>115.60174125039985</v>
      </c>
    </row>
    <row r="63" spans="1:11" hidden="1">
      <c r="A63" s="109"/>
      <c r="B63" s="109"/>
      <c r="C63" s="109"/>
      <c r="D63" s="108">
        <v>21</v>
      </c>
      <c r="E63" s="99">
        <v>37</v>
      </c>
      <c r="F63" s="107">
        <v>37</v>
      </c>
      <c r="G63" s="106" t="s">
        <v>756</v>
      </c>
      <c r="H63" s="88">
        <v>109.76062998128413</v>
      </c>
      <c r="I63" s="88">
        <v>126.92493727926298</v>
      </c>
      <c r="J63" s="88">
        <v>77.43293285379724</v>
      </c>
      <c r="K63" s="88">
        <v>115.60174125039985</v>
      </c>
    </row>
    <row r="64" spans="1:11" hidden="1">
      <c r="A64" s="109"/>
      <c r="B64" s="109"/>
      <c r="C64" s="133"/>
      <c r="D64" s="126" t="s">
        <v>755</v>
      </c>
      <c r="E64" s="125"/>
      <c r="F64" s="107"/>
      <c r="G64" s="106"/>
      <c r="H64" s="98">
        <v>96.596747713478322</v>
      </c>
      <c r="I64" s="98">
        <v>98.698810813904288</v>
      </c>
      <c r="J64" s="98">
        <v>98.229919593478954</v>
      </c>
      <c r="K64" s="98">
        <v>100</v>
      </c>
    </row>
    <row r="65" spans="1:11" hidden="1">
      <c r="A65" s="109"/>
      <c r="B65" s="109"/>
      <c r="C65" s="133"/>
      <c r="D65" s="126"/>
      <c r="E65" s="99">
        <v>38</v>
      </c>
      <c r="F65" s="107">
        <v>38</v>
      </c>
      <c r="G65" s="132" t="s">
        <v>754</v>
      </c>
      <c r="H65" s="88">
        <v>100</v>
      </c>
      <c r="I65" s="88">
        <v>100</v>
      </c>
      <c r="J65" s="88">
        <v>100</v>
      </c>
      <c r="K65" s="88">
        <v>100</v>
      </c>
    </row>
    <row r="66" spans="1:11" ht="25.5" hidden="1">
      <c r="A66" s="109"/>
      <c r="B66" s="109"/>
      <c r="C66" s="133"/>
      <c r="D66" s="108">
        <v>22</v>
      </c>
      <c r="E66" s="99">
        <v>39</v>
      </c>
      <c r="F66" s="107">
        <v>39</v>
      </c>
      <c r="G66" s="106" t="s">
        <v>753</v>
      </c>
      <c r="H66" s="88">
        <v>96.596747713478322</v>
      </c>
      <c r="I66" s="88">
        <v>98.698810813904288</v>
      </c>
      <c r="J66" s="88">
        <v>98.229919593478954</v>
      </c>
      <c r="K66" s="88">
        <v>100</v>
      </c>
    </row>
    <row r="67" spans="1:11" hidden="1">
      <c r="A67" s="109"/>
      <c r="B67" s="109"/>
      <c r="C67" s="109"/>
      <c r="D67" s="126" t="s">
        <v>752</v>
      </c>
      <c r="E67" s="125"/>
      <c r="F67" s="107"/>
      <c r="G67" s="106"/>
      <c r="H67" s="98">
        <v>77.112898857212969</v>
      </c>
      <c r="I67" s="98">
        <v>102.3264108093813</v>
      </c>
      <c r="J67" s="98">
        <v>102.3264108093813</v>
      </c>
      <c r="K67" s="98">
        <v>100</v>
      </c>
    </row>
    <row r="68" spans="1:11" ht="25.5" hidden="1">
      <c r="A68" s="109"/>
      <c r="B68" s="109"/>
      <c r="C68" s="109"/>
      <c r="D68" s="108">
        <v>23</v>
      </c>
      <c r="E68" s="99">
        <v>40</v>
      </c>
      <c r="F68" s="107">
        <v>40</v>
      </c>
      <c r="G68" s="143" t="s">
        <v>751</v>
      </c>
      <c r="H68" s="88">
        <v>77.112898857212969</v>
      </c>
      <c r="I68" s="88">
        <v>102.3264108093813</v>
      </c>
      <c r="J68" s="88">
        <v>102.3264108093813</v>
      </c>
      <c r="K68" s="88">
        <v>100</v>
      </c>
    </row>
    <row r="69" spans="1:11" hidden="1">
      <c r="A69" s="109"/>
      <c r="B69" s="109"/>
      <c r="C69" s="109"/>
      <c r="D69" s="126" t="s">
        <v>750</v>
      </c>
      <c r="E69" s="125"/>
      <c r="F69" s="107"/>
      <c r="G69" s="106"/>
      <c r="H69" s="98">
        <v>104.65116279069771</v>
      </c>
      <c r="I69" s="98">
        <v>125.00000000000003</v>
      </c>
      <c r="J69" s="98">
        <v>60.000000000000007</v>
      </c>
      <c r="K69" s="98">
        <v>100</v>
      </c>
    </row>
    <row r="70" spans="1:11" hidden="1">
      <c r="A70" s="109"/>
      <c r="B70" s="109"/>
      <c r="C70" s="109"/>
      <c r="D70" s="108">
        <v>24</v>
      </c>
      <c r="E70" s="99">
        <v>41</v>
      </c>
      <c r="F70" s="107">
        <v>41</v>
      </c>
      <c r="G70" s="106" t="s">
        <v>749</v>
      </c>
      <c r="H70" s="88">
        <v>104.6511627906977</v>
      </c>
      <c r="I70" s="88">
        <v>125</v>
      </c>
      <c r="J70" s="88">
        <v>60</v>
      </c>
      <c r="K70" s="88">
        <v>100</v>
      </c>
    </row>
    <row r="71" spans="1:11" hidden="1">
      <c r="A71" s="109"/>
      <c r="B71" s="109"/>
      <c r="C71" s="109"/>
      <c r="D71" s="126"/>
      <c r="E71" s="99">
        <v>42</v>
      </c>
      <c r="F71" s="107">
        <v>42</v>
      </c>
      <c r="G71" s="132" t="s">
        <v>748</v>
      </c>
      <c r="H71" s="88">
        <v>100</v>
      </c>
      <c r="I71" s="88">
        <v>100</v>
      </c>
      <c r="J71" s="88">
        <v>100</v>
      </c>
      <c r="K71" s="88">
        <v>100</v>
      </c>
    </row>
    <row r="72" spans="1:11" hidden="1">
      <c r="A72" s="145"/>
      <c r="B72" s="145"/>
      <c r="C72" s="145"/>
      <c r="D72" s="126" t="s">
        <v>747</v>
      </c>
      <c r="E72" s="125"/>
      <c r="F72" s="107"/>
      <c r="G72" s="106"/>
      <c r="H72" s="98">
        <v>94.893816503399592</v>
      </c>
      <c r="I72" s="98">
        <v>97.351982627980618</v>
      </c>
      <c r="J72" s="98">
        <v>97.351982627980618</v>
      </c>
      <c r="K72" s="98">
        <v>99.200649021751303</v>
      </c>
    </row>
    <row r="73" spans="1:11" ht="25.5" hidden="1">
      <c r="A73" s="109"/>
      <c r="B73" s="109"/>
      <c r="C73" s="109"/>
      <c r="D73" s="108">
        <v>25</v>
      </c>
      <c r="E73" s="99">
        <v>43</v>
      </c>
      <c r="F73" s="107">
        <v>43</v>
      </c>
      <c r="G73" s="106" t="s">
        <v>746</v>
      </c>
      <c r="H73" s="88">
        <v>128.6218904770071</v>
      </c>
      <c r="I73" s="88">
        <v>122.41768770629884</v>
      </c>
      <c r="J73" s="88">
        <v>122.41768770629884</v>
      </c>
      <c r="K73" s="88">
        <v>98.849149819207781</v>
      </c>
    </row>
    <row r="74" spans="1:11" hidden="1">
      <c r="A74" s="109"/>
      <c r="B74" s="109"/>
      <c r="C74" s="109"/>
      <c r="D74" s="108"/>
      <c r="E74" s="99">
        <v>44</v>
      </c>
      <c r="F74" s="107">
        <v>44</v>
      </c>
      <c r="G74" s="132" t="s">
        <v>745</v>
      </c>
      <c r="H74" s="88">
        <v>100</v>
      </c>
      <c r="I74" s="88">
        <v>100</v>
      </c>
      <c r="J74" s="88">
        <v>100</v>
      </c>
      <c r="K74" s="88">
        <v>100</v>
      </c>
    </row>
    <row r="75" spans="1:11" hidden="1">
      <c r="A75" s="109"/>
      <c r="B75" s="109"/>
      <c r="C75" s="109"/>
      <c r="D75" s="108">
        <v>26</v>
      </c>
      <c r="E75" s="99">
        <v>45</v>
      </c>
      <c r="F75" s="107">
        <v>45</v>
      </c>
      <c r="G75" s="106" t="s">
        <v>744</v>
      </c>
      <c r="H75" s="88">
        <v>59.701492537313428</v>
      </c>
      <c r="I75" s="88">
        <v>66.666666666666657</v>
      </c>
      <c r="J75" s="88">
        <v>66.666666666666657</v>
      </c>
      <c r="K75" s="88">
        <v>100</v>
      </c>
    </row>
    <row r="76" spans="1:11" hidden="1">
      <c r="A76" s="109"/>
      <c r="B76" s="109"/>
      <c r="C76" s="109"/>
      <c r="D76" s="126" t="s">
        <v>743</v>
      </c>
      <c r="E76" s="125"/>
      <c r="F76" s="107"/>
      <c r="G76" s="106"/>
      <c r="H76" s="98">
        <v>101.19291100552775</v>
      </c>
      <c r="I76" s="98">
        <v>100</v>
      </c>
      <c r="J76" s="98">
        <v>100</v>
      </c>
      <c r="K76" s="98">
        <v>100</v>
      </c>
    </row>
    <row r="77" spans="1:11" hidden="1">
      <c r="A77" s="109"/>
      <c r="B77" s="109"/>
      <c r="C77" s="109"/>
      <c r="D77" s="126"/>
      <c r="E77" s="99">
        <v>46</v>
      </c>
      <c r="F77" s="107">
        <v>46</v>
      </c>
      <c r="G77" s="132" t="s">
        <v>742</v>
      </c>
      <c r="H77" s="88">
        <v>100</v>
      </c>
      <c r="I77" s="88">
        <v>100</v>
      </c>
      <c r="J77" s="88">
        <v>100</v>
      </c>
      <c r="K77" s="88">
        <v>100</v>
      </c>
    </row>
    <row r="78" spans="1:11" ht="25.5" hidden="1">
      <c r="A78" s="109"/>
      <c r="B78" s="109"/>
      <c r="C78" s="109"/>
      <c r="D78" s="108">
        <v>27</v>
      </c>
      <c r="E78" s="99">
        <v>47</v>
      </c>
      <c r="F78" s="107">
        <v>47</v>
      </c>
      <c r="G78" s="124" t="s">
        <v>741</v>
      </c>
      <c r="H78" s="88">
        <v>101.19291100552775</v>
      </c>
      <c r="I78" s="88">
        <v>100</v>
      </c>
      <c r="J78" s="88">
        <v>100</v>
      </c>
      <c r="K78" s="88">
        <v>100</v>
      </c>
    </row>
    <row r="79" spans="1:11" hidden="1">
      <c r="A79" s="109"/>
      <c r="B79" s="109"/>
      <c r="C79" s="109"/>
      <c r="D79" s="126" t="s">
        <v>740</v>
      </c>
      <c r="E79" s="125"/>
      <c r="F79" s="107"/>
      <c r="G79" s="106"/>
      <c r="H79" s="98">
        <v>106.72431118938776</v>
      </c>
      <c r="I79" s="98">
        <v>119.00184537290657</v>
      </c>
      <c r="J79" s="98">
        <v>111.96634003207883</v>
      </c>
      <c r="K79" s="98">
        <v>103.00073932448797</v>
      </c>
    </row>
    <row r="80" spans="1:11" hidden="1">
      <c r="A80" s="109"/>
      <c r="B80" s="109"/>
      <c r="C80" s="109"/>
      <c r="D80" s="108">
        <v>28</v>
      </c>
      <c r="E80" s="99">
        <v>48</v>
      </c>
      <c r="F80" s="107">
        <v>48</v>
      </c>
      <c r="G80" s="106" t="s">
        <v>739</v>
      </c>
      <c r="H80" s="88">
        <v>106.72431118938776</v>
      </c>
      <c r="I80" s="88">
        <v>119.00184537290657</v>
      </c>
      <c r="J80" s="88">
        <v>111.96634003207883</v>
      </c>
      <c r="K80" s="88">
        <v>103.00073932448797</v>
      </c>
    </row>
    <row r="81" spans="1:11">
      <c r="A81" s="109"/>
      <c r="B81" s="123"/>
      <c r="C81" s="104" t="s">
        <v>738</v>
      </c>
      <c r="D81" s="126"/>
      <c r="E81" s="132"/>
      <c r="F81" s="107"/>
      <c r="G81" s="127"/>
      <c r="H81" s="102">
        <v>104.54335377500641</v>
      </c>
      <c r="I81" s="102">
        <v>109.29604615287496</v>
      </c>
      <c r="J81" s="102">
        <v>109.20085481568775</v>
      </c>
      <c r="K81" s="102">
        <v>100.0708686381307</v>
      </c>
    </row>
    <row r="82" spans="1:11" hidden="1">
      <c r="A82" s="145"/>
      <c r="B82" s="145"/>
      <c r="C82" s="145"/>
      <c r="D82" s="126" t="s">
        <v>737</v>
      </c>
      <c r="E82" s="125"/>
      <c r="F82" s="107"/>
      <c r="G82" s="106"/>
      <c r="H82" s="98">
        <v>106.02815650153826</v>
      </c>
      <c r="I82" s="98">
        <v>115.1052360048167</v>
      </c>
      <c r="J82" s="98">
        <v>117.44622189614904</v>
      </c>
      <c r="K82" s="98">
        <v>100.06408903264865</v>
      </c>
    </row>
    <row r="83" spans="1:11" hidden="1">
      <c r="A83" s="145"/>
      <c r="B83" s="145"/>
      <c r="C83" s="145"/>
      <c r="D83" s="126"/>
      <c r="E83" s="99">
        <v>49</v>
      </c>
      <c r="F83" s="107">
        <v>49</v>
      </c>
      <c r="G83" s="132" t="s">
        <v>736</v>
      </c>
      <c r="H83" s="88">
        <v>100</v>
      </c>
      <c r="I83" s="88">
        <v>100</v>
      </c>
      <c r="J83" s="88">
        <v>100</v>
      </c>
      <c r="K83" s="88">
        <v>100</v>
      </c>
    </row>
    <row r="84" spans="1:11" hidden="1">
      <c r="A84" s="109"/>
      <c r="B84" s="109"/>
      <c r="C84" s="109"/>
      <c r="D84" s="108">
        <v>29</v>
      </c>
      <c r="E84" s="99">
        <v>50</v>
      </c>
      <c r="F84" s="107">
        <v>50</v>
      </c>
      <c r="G84" s="106" t="s">
        <v>735</v>
      </c>
      <c r="H84" s="88">
        <v>118.25541381526537</v>
      </c>
      <c r="I84" s="88">
        <v>120.22488506339177</v>
      </c>
      <c r="J84" s="88">
        <v>120.22488506339177</v>
      </c>
      <c r="K84" s="88">
        <v>100</v>
      </c>
    </row>
    <row r="85" spans="1:11" hidden="1">
      <c r="A85" s="109"/>
      <c r="B85" s="109"/>
      <c r="C85" s="109"/>
      <c r="D85" s="108"/>
      <c r="E85" s="99">
        <v>51</v>
      </c>
      <c r="F85" s="107">
        <v>51</v>
      </c>
      <c r="G85" s="132" t="s">
        <v>734</v>
      </c>
      <c r="H85" s="88">
        <v>100</v>
      </c>
      <c r="I85" s="88">
        <v>100</v>
      </c>
      <c r="J85" s="88">
        <v>100</v>
      </c>
      <c r="K85" s="88">
        <v>100</v>
      </c>
    </row>
    <row r="86" spans="1:11" ht="25.5" hidden="1">
      <c r="A86" s="109"/>
      <c r="B86" s="109"/>
      <c r="C86" s="109"/>
      <c r="D86" s="108">
        <v>30</v>
      </c>
      <c r="E86" s="99"/>
      <c r="F86" s="107">
        <v>52</v>
      </c>
      <c r="G86" s="106" t="s">
        <v>733</v>
      </c>
      <c r="H86" s="88">
        <v>105.12188144453376</v>
      </c>
      <c r="I86" s="88">
        <v>114.6979865625148</v>
      </c>
      <c r="J86" s="88">
        <v>117.22032859571789</v>
      </c>
      <c r="K86" s="88">
        <v>100.06943644965642</v>
      </c>
    </row>
    <row r="87" spans="1:11" hidden="1">
      <c r="A87" s="109"/>
      <c r="B87" s="109"/>
      <c r="C87" s="109"/>
      <c r="D87" s="126" t="s">
        <v>732</v>
      </c>
      <c r="E87" s="125"/>
      <c r="F87" s="107"/>
      <c r="G87" s="106"/>
      <c r="H87" s="98">
        <v>103.7435060769525</v>
      </c>
      <c r="I87" s="98">
        <v>106.34129263986389</v>
      </c>
      <c r="J87" s="98">
        <v>105.13711555725855</v>
      </c>
      <c r="K87" s="98">
        <v>100.07460155980993</v>
      </c>
    </row>
    <row r="88" spans="1:11" ht="25.5" hidden="1">
      <c r="A88" s="109"/>
      <c r="B88" s="109"/>
      <c r="C88" s="109"/>
      <c r="D88" s="108">
        <v>31</v>
      </c>
      <c r="E88" s="99">
        <v>52</v>
      </c>
      <c r="F88" s="107">
        <v>53</v>
      </c>
      <c r="G88" s="106" t="s">
        <v>731</v>
      </c>
      <c r="H88" s="88">
        <v>100.01087516360714</v>
      </c>
      <c r="I88" s="88">
        <v>102.41042812800146</v>
      </c>
      <c r="J88" s="88">
        <v>103.78537239840442</v>
      </c>
      <c r="K88" s="88">
        <v>100.08072117428976</v>
      </c>
    </row>
    <row r="89" spans="1:11" hidden="1">
      <c r="A89" s="109"/>
      <c r="B89" s="109"/>
      <c r="C89" s="109"/>
      <c r="D89" s="108"/>
      <c r="E89" s="99">
        <v>53</v>
      </c>
      <c r="F89" s="107">
        <v>54</v>
      </c>
      <c r="G89" s="132" t="s">
        <v>730</v>
      </c>
      <c r="H89" s="88">
        <v>100</v>
      </c>
      <c r="I89" s="88">
        <v>100</v>
      </c>
      <c r="J89" s="88">
        <v>100</v>
      </c>
      <c r="K89" s="88">
        <v>100</v>
      </c>
    </row>
    <row r="90" spans="1:11" hidden="1">
      <c r="A90" s="109"/>
      <c r="B90" s="109"/>
      <c r="C90" s="109"/>
      <c r="D90" s="108">
        <v>32</v>
      </c>
      <c r="E90" s="99"/>
      <c r="F90" s="107">
        <v>55</v>
      </c>
      <c r="G90" s="106" t="s">
        <v>729</v>
      </c>
      <c r="H90" s="88">
        <v>190.47619047619048</v>
      </c>
      <c r="I90" s="88">
        <v>200</v>
      </c>
      <c r="J90" s="88">
        <v>125</v>
      </c>
      <c r="K90" s="88">
        <v>100</v>
      </c>
    </row>
    <row r="91" spans="1:11" hidden="1">
      <c r="A91" s="109"/>
      <c r="B91" s="109"/>
      <c r="C91" s="109"/>
      <c r="D91" s="130" t="s">
        <v>728</v>
      </c>
      <c r="E91" s="125"/>
      <c r="F91" s="131"/>
      <c r="G91" s="106"/>
      <c r="H91" s="98">
        <v>100</v>
      </c>
      <c r="I91" s="98">
        <v>100</v>
      </c>
      <c r="J91" s="98">
        <v>100</v>
      </c>
      <c r="K91" s="98">
        <v>100</v>
      </c>
    </row>
    <row r="92" spans="1:11" hidden="1">
      <c r="A92" s="109"/>
      <c r="B92" s="109"/>
      <c r="C92" s="109"/>
      <c r="D92" s="108"/>
      <c r="E92" s="99">
        <v>54</v>
      </c>
      <c r="F92" s="107">
        <v>56</v>
      </c>
      <c r="G92" s="128" t="s">
        <v>727</v>
      </c>
      <c r="H92" s="88">
        <v>100</v>
      </c>
      <c r="I92" s="88">
        <v>100</v>
      </c>
      <c r="J92" s="88">
        <v>100</v>
      </c>
      <c r="K92" s="88">
        <v>100</v>
      </c>
    </row>
    <row r="93" spans="1:11">
      <c r="A93" s="109"/>
      <c r="B93" s="155"/>
      <c r="C93" s="104" t="s">
        <v>726</v>
      </c>
      <c r="D93" s="126"/>
      <c r="E93" s="132"/>
      <c r="F93" s="107"/>
      <c r="G93" s="127"/>
      <c r="H93" s="102">
        <v>109.26683752911619</v>
      </c>
      <c r="I93" s="102">
        <v>101.64085521413737</v>
      </c>
      <c r="J93" s="102">
        <v>98.723150548499177</v>
      </c>
      <c r="K93" s="102">
        <v>101.56274677149607</v>
      </c>
    </row>
    <row r="94" spans="1:11" hidden="1">
      <c r="A94" s="109"/>
      <c r="B94" s="155"/>
      <c r="C94" s="133"/>
      <c r="D94" s="126" t="s">
        <v>725</v>
      </c>
      <c r="E94" s="125"/>
      <c r="F94" s="107"/>
      <c r="G94" s="106"/>
      <c r="H94" s="98">
        <v>114.86943480324487</v>
      </c>
      <c r="I94" s="98">
        <v>113.092116169373</v>
      </c>
      <c r="J94" s="98">
        <v>99.999999999999972</v>
      </c>
      <c r="K94" s="98">
        <v>100</v>
      </c>
    </row>
    <row r="95" spans="1:11" hidden="1">
      <c r="A95" s="109"/>
      <c r="B95" s="109"/>
      <c r="C95" s="109"/>
      <c r="D95" s="108">
        <v>33</v>
      </c>
      <c r="E95" s="99">
        <v>55</v>
      </c>
      <c r="F95" s="107">
        <v>57</v>
      </c>
      <c r="G95" s="106" t="s">
        <v>724</v>
      </c>
      <c r="H95" s="88">
        <v>114.86943480324487</v>
      </c>
      <c r="I95" s="88">
        <v>113.092116169373</v>
      </c>
      <c r="J95" s="88">
        <v>99.999999999999972</v>
      </c>
      <c r="K95" s="88">
        <v>100</v>
      </c>
    </row>
    <row r="96" spans="1:11" hidden="1">
      <c r="A96" s="109"/>
      <c r="B96" s="109"/>
      <c r="C96" s="130"/>
      <c r="D96" s="130" t="s">
        <v>723</v>
      </c>
      <c r="E96" s="125"/>
      <c r="F96" s="107"/>
      <c r="G96" s="106"/>
      <c r="H96" s="98">
        <v>100</v>
      </c>
      <c r="I96" s="98">
        <v>100</v>
      </c>
      <c r="J96" s="98">
        <v>100</v>
      </c>
      <c r="K96" s="98">
        <v>100</v>
      </c>
    </row>
    <row r="97" spans="1:11" hidden="1">
      <c r="A97" s="109"/>
      <c r="B97" s="109"/>
      <c r="C97" s="109"/>
      <c r="D97" s="108"/>
      <c r="E97" s="99">
        <v>56</v>
      </c>
      <c r="F97" s="107">
        <v>58</v>
      </c>
      <c r="G97" s="132" t="s">
        <v>722</v>
      </c>
      <c r="H97" s="88">
        <v>100</v>
      </c>
      <c r="I97" s="88">
        <v>100</v>
      </c>
      <c r="J97" s="88">
        <v>100</v>
      </c>
      <c r="K97" s="88">
        <v>100</v>
      </c>
    </row>
    <row r="98" spans="1:11" hidden="1">
      <c r="A98" s="109"/>
      <c r="B98" s="109"/>
      <c r="C98" s="109"/>
      <c r="D98" s="126" t="s">
        <v>721</v>
      </c>
      <c r="E98" s="125"/>
      <c r="F98" s="107"/>
      <c r="G98" s="106"/>
      <c r="H98" s="98">
        <v>115.62360097939242</v>
      </c>
      <c r="I98" s="98">
        <v>100.43070691170861</v>
      </c>
      <c r="J98" s="98">
        <v>100.14416845158844</v>
      </c>
      <c r="K98" s="98">
        <v>103.36580380966005</v>
      </c>
    </row>
    <row r="99" spans="1:11" hidden="1">
      <c r="A99" s="109"/>
      <c r="B99" s="109"/>
      <c r="C99" s="109"/>
      <c r="D99" s="108">
        <v>34</v>
      </c>
      <c r="E99" s="99">
        <v>57</v>
      </c>
      <c r="F99" s="107">
        <v>59</v>
      </c>
      <c r="G99" s="106" t="s">
        <v>720</v>
      </c>
      <c r="H99" s="88">
        <v>115.62360097939242</v>
      </c>
      <c r="I99" s="88">
        <v>100.43070691170861</v>
      </c>
      <c r="J99" s="88">
        <v>100.14416845158844</v>
      </c>
      <c r="K99" s="88">
        <v>103.36580380966002</v>
      </c>
    </row>
    <row r="100" spans="1:11" hidden="1">
      <c r="A100" s="109"/>
      <c r="B100" s="109"/>
      <c r="C100" s="109"/>
      <c r="D100" s="126" t="s">
        <v>719</v>
      </c>
      <c r="E100" s="125"/>
      <c r="F100" s="107"/>
      <c r="G100" s="106"/>
      <c r="H100" s="98">
        <v>95.923261390887319</v>
      </c>
      <c r="I100" s="98">
        <v>87.038827977848925</v>
      </c>
      <c r="J100" s="98">
        <v>87.038827977848925</v>
      </c>
      <c r="K100" s="98">
        <v>100</v>
      </c>
    </row>
    <row r="101" spans="1:11" ht="25.5" hidden="1">
      <c r="A101" s="109"/>
      <c r="B101" s="109"/>
      <c r="C101" s="109"/>
      <c r="D101" s="108">
        <v>35</v>
      </c>
      <c r="E101" s="99">
        <v>58</v>
      </c>
      <c r="F101" s="107">
        <v>60</v>
      </c>
      <c r="G101" s="143" t="s">
        <v>718</v>
      </c>
      <c r="H101" s="88">
        <v>95.923261390887319</v>
      </c>
      <c r="I101" s="88">
        <v>87.038827977848925</v>
      </c>
      <c r="J101" s="88">
        <v>87.038827977848925</v>
      </c>
      <c r="K101" s="88">
        <v>100</v>
      </c>
    </row>
    <row r="102" spans="1:11" hidden="1">
      <c r="A102" s="109"/>
      <c r="B102" s="109"/>
      <c r="C102" s="109"/>
      <c r="D102" s="126" t="s">
        <v>717</v>
      </c>
      <c r="E102" s="125"/>
      <c r="F102" s="107"/>
      <c r="G102" s="106"/>
      <c r="H102" s="98">
        <v>94.324477397389757</v>
      </c>
      <c r="I102" s="98">
        <v>97.051295114967843</v>
      </c>
      <c r="J102" s="98">
        <v>98.989423869035804</v>
      </c>
      <c r="K102" s="98">
        <v>100</v>
      </c>
    </row>
    <row r="103" spans="1:11" hidden="1">
      <c r="A103" s="109"/>
      <c r="B103" s="109"/>
      <c r="C103" s="109"/>
      <c r="D103" s="108">
        <v>36</v>
      </c>
      <c r="E103" s="99">
        <v>59</v>
      </c>
      <c r="F103" s="107">
        <v>61</v>
      </c>
      <c r="G103" s="106" t="s">
        <v>716</v>
      </c>
      <c r="H103" s="88">
        <v>94.284586573540679</v>
      </c>
      <c r="I103" s="88">
        <v>93.524651067142912</v>
      </c>
      <c r="J103" s="88">
        <v>97.72647579313913</v>
      </c>
      <c r="K103" s="88">
        <v>100</v>
      </c>
    </row>
    <row r="104" spans="1:11" hidden="1">
      <c r="A104" s="109"/>
      <c r="B104" s="109"/>
      <c r="C104" s="109"/>
      <c r="D104" s="108"/>
      <c r="E104" s="99">
        <v>60</v>
      </c>
      <c r="F104" s="107">
        <v>62</v>
      </c>
      <c r="G104" s="132" t="s">
        <v>715</v>
      </c>
      <c r="H104" s="88">
        <v>100</v>
      </c>
      <c r="I104" s="88">
        <v>100</v>
      </c>
      <c r="J104" s="88">
        <v>100</v>
      </c>
      <c r="K104" s="88">
        <v>100</v>
      </c>
    </row>
    <row r="105" spans="1:11" ht="25.5" hidden="1">
      <c r="A105" s="109"/>
      <c r="B105" s="109"/>
      <c r="C105" s="109"/>
      <c r="D105" s="108">
        <v>37</v>
      </c>
      <c r="E105" s="99"/>
      <c r="F105" s="107">
        <v>63</v>
      </c>
      <c r="G105" s="106" t="s">
        <v>714</v>
      </c>
      <c r="H105" s="88">
        <v>94.35569475932742</v>
      </c>
      <c r="I105" s="88">
        <v>100</v>
      </c>
      <c r="J105" s="88">
        <v>100</v>
      </c>
      <c r="K105" s="88">
        <v>100</v>
      </c>
    </row>
    <row r="106" spans="1:11">
      <c r="A106" s="109"/>
      <c r="B106" s="155"/>
      <c r="C106" s="104" t="s">
        <v>713</v>
      </c>
      <c r="D106" s="126"/>
      <c r="E106" s="132"/>
      <c r="F106" s="107"/>
      <c r="G106" s="127"/>
      <c r="H106" s="102">
        <v>95.565483641122853</v>
      </c>
      <c r="I106" s="102">
        <v>123.89791693283827</v>
      </c>
      <c r="J106" s="102">
        <v>124.67199303238681</v>
      </c>
      <c r="K106" s="102">
        <v>103.91716156589892</v>
      </c>
    </row>
    <row r="107" spans="1:11" hidden="1">
      <c r="A107" s="109"/>
      <c r="B107" s="155"/>
      <c r="C107" s="133"/>
      <c r="D107" s="126" t="s">
        <v>712</v>
      </c>
      <c r="E107" s="125"/>
      <c r="F107" s="107"/>
      <c r="G107" s="106"/>
      <c r="H107" s="98">
        <v>120.5020920502092</v>
      </c>
      <c r="I107" s="98">
        <v>273.27588325319846</v>
      </c>
      <c r="J107" s="98">
        <v>215.44346900318837</v>
      </c>
      <c r="K107" s="98">
        <v>133.33333333333331</v>
      </c>
    </row>
    <row r="108" spans="1:11" hidden="1">
      <c r="A108" s="109"/>
      <c r="B108" s="109"/>
      <c r="C108" s="109"/>
      <c r="D108" s="108">
        <v>38</v>
      </c>
      <c r="E108" s="99">
        <v>61</v>
      </c>
      <c r="F108" s="107">
        <v>64</v>
      </c>
      <c r="G108" s="106" t="s">
        <v>711</v>
      </c>
      <c r="H108" s="88">
        <v>120.5020920502092</v>
      </c>
      <c r="I108" s="88">
        <v>273.27588325319846</v>
      </c>
      <c r="J108" s="88">
        <v>215.44346900318837</v>
      </c>
      <c r="K108" s="88">
        <v>133.33333333333331</v>
      </c>
    </row>
    <row r="109" spans="1:11" hidden="1">
      <c r="A109" s="109"/>
      <c r="B109" s="109"/>
      <c r="C109" s="109"/>
      <c r="D109" s="126" t="s">
        <v>710</v>
      </c>
      <c r="E109" s="125"/>
      <c r="F109" s="107"/>
      <c r="G109" s="106"/>
      <c r="H109" s="98">
        <v>85.285238552482838</v>
      </c>
      <c r="I109" s="98">
        <v>100</v>
      </c>
      <c r="J109" s="98">
        <v>100</v>
      </c>
      <c r="K109" s="98">
        <v>98.258843657640739</v>
      </c>
    </row>
    <row r="110" spans="1:11" ht="25.5" hidden="1">
      <c r="A110" s="109"/>
      <c r="B110" s="109"/>
      <c r="C110" s="109"/>
      <c r="D110" s="108">
        <v>39</v>
      </c>
      <c r="E110" s="99">
        <v>62</v>
      </c>
      <c r="F110" s="107">
        <v>65</v>
      </c>
      <c r="G110" s="106" t="s">
        <v>709</v>
      </c>
      <c r="H110" s="88">
        <v>86.937513371192239</v>
      </c>
      <c r="I110" s="88">
        <v>100</v>
      </c>
      <c r="J110" s="88">
        <v>100</v>
      </c>
      <c r="K110" s="88">
        <v>96.548938460562965</v>
      </c>
    </row>
    <row r="111" spans="1:11" hidden="1">
      <c r="A111" s="109"/>
      <c r="B111" s="109"/>
      <c r="C111" s="109"/>
      <c r="D111" s="108"/>
      <c r="E111" s="99">
        <v>63</v>
      </c>
      <c r="F111" s="107">
        <v>66</v>
      </c>
      <c r="G111" s="132" t="s">
        <v>708</v>
      </c>
      <c r="H111" s="88">
        <v>100</v>
      </c>
      <c r="I111" s="88">
        <v>100</v>
      </c>
      <c r="J111" s="88">
        <v>100</v>
      </c>
      <c r="K111" s="88">
        <v>100</v>
      </c>
    </row>
    <row r="112" spans="1:11" ht="25.5" hidden="1">
      <c r="A112" s="109"/>
      <c r="B112" s="109"/>
      <c r="C112" s="109"/>
      <c r="D112" s="108">
        <v>40</v>
      </c>
      <c r="E112" s="99">
        <v>64</v>
      </c>
      <c r="F112" s="107">
        <v>67</v>
      </c>
      <c r="G112" s="124" t="s">
        <v>707</v>
      </c>
      <c r="H112" s="88">
        <v>83.72093023255816</v>
      </c>
      <c r="I112" s="88">
        <v>100</v>
      </c>
      <c r="J112" s="88">
        <v>100</v>
      </c>
      <c r="K112" s="88">
        <v>100</v>
      </c>
    </row>
    <row r="113" spans="1:11" hidden="1">
      <c r="A113" s="109"/>
      <c r="B113" s="109"/>
      <c r="C113" s="109"/>
      <c r="D113" s="126" t="s">
        <v>706</v>
      </c>
      <c r="E113" s="125"/>
      <c r="F113" s="107"/>
      <c r="G113" s="106"/>
      <c r="H113" s="98">
        <v>104.79360025773521</v>
      </c>
      <c r="I113" s="98">
        <v>110.36335484511717</v>
      </c>
      <c r="J113" s="98">
        <v>111.95246923895392</v>
      </c>
      <c r="K113" s="98">
        <v>100.18055282028658</v>
      </c>
    </row>
    <row r="114" spans="1:11" hidden="1">
      <c r="A114" s="109"/>
      <c r="B114" s="109"/>
      <c r="C114" s="109"/>
      <c r="D114" s="108">
        <v>41</v>
      </c>
      <c r="E114" s="99">
        <v>65</v>
      </c>
      <c r="F114" s="107">
        <v>68</v>
      </c>
      <c r="G114" s="106" t="s">
        <v>705</v>
      </c>
      <c r="H114" s="88">
        <v>111.56050609347704</v>
      </c>
      <c r="I114" s="88">
        <v>136.22117307295255</v>
      </c>
      <c r="J114" s="88">
        <v>147.50960173381105</v>
      </c>
      <c r="K114" s="88">
        <v>100.4597822364335</v>
      </c>
    </row>
    <row r="115" spans="1:11" hidden="1">
      <c r="A115" s="109"/>
      <c r="B115" s="109"/>
      <c r="C115" s="109"/>
      <c r="D115" s="108"/>
      <c r="E115" s="99">
        <v>66</v>
      </c>
      <c r="F115" s="107">
        <v>69</v>
      </c>
      <c r="G115" s="128" t="s">
        <v>704</v>
      </c>
      <c r="H115" s="88">
        <v>100</v>
      </c>
      <c r="I115" s="88">
        <v>100</v>
      </c>
      <c r="J115" s="88">
        <v>100</v>
      </c>
      <c r="K115" s="88">
        <v>100</v>
      </c>
    </row>
    <row r="116" spans="1:11" hidden="1">
      <c r="A116" s="109"/>
      <c r="B116" s="109"/>
      <c r="C116" s="109"/>
      <c r="D116" s="108">
        <v>42</v>
      </c>
      <c r="E116" s="99"/>
      <c r="F116" s="107">
        <v>70</v>
      </c>
      <c r="G116" s="106" t="s">
        <v>703</v>
      </c>
      <c r="H116" s="88">
        <v>95.744680851063791</v>
      </c>
      <c r="I116" s="88">
        <v>136.74137689821717</v>
      </c>
      <c r="J116" s="88">
        <v>161.58260175239121</v>
      </c>
      <c r="K116" s="88">
        <v>100</v>
      </c>
    </row>
    <row r="117" spans="1:11" hidden="1">
      <c r="A117" s="109"/>
      <c r="B117" s="109"/>
      <c r="C117" s="109"/>
      <c r="D117" s="108">
        <v>43</v>
      </c>
      <c r="E117" s="99">
        <v>67</v>
      </c>
      <c r="F117" s="107">
        <v>71</v>
      </c>
      <c r="G117" s="106" t="s">
        <v>702</v>
      </c>
      <c r="H117" s="88">
        <v>101.91742214344194</v>
      </c>
      <c r="I117" s="88">
        <v>100.75627276597594</v>
      </c>
      <c r="J117" s="88">
        <v>99.143652059321511</v>
      </c>
      <c r="K117" s="88">
        <v>100.14336954372926</v>
      </c>
    </row>
    <row r="118" spans="1:11" hidden="1">
      <c r="A118" s="109"/>
      <c r="B118" s="109"/>
      <c r="C118" s="109"/>
      <c r="D118" s="108">
        <v>44</v>
      </c>
      <c r="E118" s="99">
        <v>68</v>
      </c>
      <c r="F118" s="107">
        <v>72</v>
      </c>
      <c r="G118" s="106" t="s">
        <v>701</v>
      </c>
      <c r="H118" s="88">
        <v>127.03217213337336</v>
      </c>
      <c r="I118" s="88">
        <v>122.95763059025289</v>
      </c>
      <c r="J118" s="88">
        <v>128.69177683215233</v>
      </c>
      <c r="K118" s="88">
        <v>100</v>
      </c>
    </row>
    <row r="119" spans="1:11" hidden="1">
      <c r="A119" s="109"/>
      <c r="B119" s="109"/>
      <c r="C119" s="109"/>
      <c r="D119" s="126" t="s">
        <v>700</v>
      </c>
      <c r="E119" s="125"/>
      <c r="F119" s="107"/>
      <c r="G119" s="106"/>
      <c r="H119" s="98">
        <v>101.61709698089862</v>
      </c>
      <c r="I119" s="98">
        <v>98.989584896946852</v>
      </c>
      <c r="J119" s="98">
        <v>98.192231065610201</v>
      </c>
      <c r="K119" s="98">
        <v>100</v>
      </c>
    </row>
    <row r="120" spans="1:11" ht="38.25" hidden="1">
      <c r="A120" s="109"/>
      <c r="B120" s="109"/>
      <c r="C120" s="109"/>
      <c r="D120" s="108">
        <v>45</v>
      </c>
      <c r="E120" s="99">
        <v>69</v>
      </c>
      <c r="F120" s="107">
        <v>73</v>
      </c>
      <c r="G120" s="106" t="s">
        <v>699</v>
      </c>
      <c r="H120" s="88">
        <v>94.692276104768638</v>
      </c>
      <c r="I120" s="88">
        <v>102.59783520851545</v>
      </c>
      <c r="J120" s="88">
        <v>100.00000000000003</v>
      </c>
      <c r="K120" s="88">
        <v>100</v>
      </c>
    </row>
    <row r="121" spans="1:11" ht="25.5" hidden="1">
      <c r="A121" s="109"/>
      <c r="B121" s="109"/>
      <c r="C121" s="109"/>
      <c r="D121" s="108">
        <v>46</v>
      </c>
      <c r="E121" s="99">
        <v>70</v>
      </c>
      <c r="F121" s="107">
        <v>74</v>
      </c>
      <c r="G121" s="106" t="s">
        <v>698</v>
      </c>
      <c r="H121" s="88">
        <v>105.30774285400324</v>
      </c>
      <c r="I121" s="88">
        <v>97.348853887457011</v>
      </c>
      <c r="J121" s="88">
        <v>97.348853887457011</v>
      </c>
      <c r="K121" s="88">
        <v>100</v>
      </c>
    </row>
    <row r="122" spans="1:11" hidden="1">
      <c r="A122" s="109"/>
      <c r="B122" s="109"/>
      <c r="C122" s="109"/>
      <c r="D122" s="126" t="s">
        <v>697</v>
      </c>
      <c r="E122" s="125"/>
      <c r="F122" s="107"/>
      <c r="G122" s="106"/>
      <c r="H122" s="98">
        <v>83.50458063939017</v>
      </c>
      <c r="I122" s="98">
        <v>149.22021666382651</v>
      </c>
      <c r="J122" s="98">
        <v>156.17912226806425</v>
      </c>
      <c r="K122" s="98">
        <v>105.52636761975596</v>
      </c>
    </row>
    <row r="123" spans="1:11" hidden="1">
      <c r="A123" s="109"/>
      <c r="B123" s="109"/>
      <c r="C123" s="109"/>
      <c r="D123" s="108">
        <v>47</v>
      </c>
      <c r="E123" s="99">
        <v>71</v>
      </c>
      <c r="F123" s="107">
        <v>75</v>
      </c>
      <c r="G123" s="106" t="s">
        <v>696</v>
      </c>
      <c r="H123" s="88">
        <v>83.50458063939017</v>
      </c>
      <c r="I123" s="88">
        <v>149.22021666382651</v>
      </c>
      <c r="J123" s="88">
        <v>156.17912226806425</v>
      </c>
      <c r="K123" s="88">
        <v>105.52636761975596</v>
      </c>
    </row>
    <row r="124" spans="1:11" hidden="1">
      <c r="A124" s="109"/>
      <c r="B124" s="109"/>
      <c r="C124" s="109"/>
      <c r="D124" s="126" t="s">
        <v>695</v>
      </c>
      <c r="E124" s="125"/>
      <c r="F124" s="107"/>
      <c r="G124" s="106"/>
      <c r="H124" s="98">
        <v>108.32260763430608</v>
      </c>
      <c r="I124" s="98">
        <v>113.42172305489491</v>
      </c>
      <c r="J124" s="98">
        <v>113.42172305489491</v>
      </c>
      <c r="K124" s="98">
        <v>100</v>
      </c>
    </row>
    <row r="125" spans="1:11" hidden="1">
      <c r="A125" s="109"/>
      <c r="B125" s="109"/>
      <c r="C125" s="109"/>
      <c r="D125" s="108">
        <v>48</v>
      </c>
      <c r="E125" s="99">
        <v>72</v>
      </c>
      <c r="F125" s="107">
        <v>76</v>
      </c>
      <c r="G125" s="106" t="s">
        <v>694</v>
      </c>
      <c r="H125" s="88">
        <v>107.98439715210128</v>
      </c>
      <c r="I125" s="88">
        <v>123.24932417366028</v>
      </c>
      <c r="J125" s="88">
        <v>123.24932417366028</v>
      </c>
      <c r="K125" s="88">
        <v>100</v>
      </c>
    </row>
    <row r="126" spans="1:11" ht="25.5" hidden="1">
      <c r="A126" s="109"/>
      <c r="B126" s="109"/>
      <c r="C126" s="109"/>
      <c r="D126" s="108">
        <v>49</v>
      </c>
      <c r="E126" s="99">
        <v>73</v>
      </c>
      <c r="F126" s="107">
        <v>77</v>
      </c>
      <c r="G126" s="143" t="s">
        <v>693</v>
      </c>
      <c r="H126" s="88">
        <v>108.65297473032761</v>
      </c>
      <c r="I126" s="88">
        <v>105.27265996093963</v>
      </c>
      <c r="J126" s="88">
        <v>105.27265996093963</v>
      </c>
      <c r="K126" s="88">
        <v>100</v>
      </c>
    </row>
    <row r="127" spans="1:11">
      <c r="A127" s="109"/>
      <c r="B127" s="123"/>
      <c r="C127" s="104" t="s">
        <v>692</v>
      </c>
      <c r="D127" s="126"/>
      <c r="E127" s="132"/>
      <c r="F127" s="107"/>
      <c r="G127" s="106"/>
      <c r="H127" s="102">
        <v>107.88730243629911</v>
      </c>
      <c r="I127" s="102">
        <v>109.62319543884753</v>
      </c>
      <c r="J127" s="102">
        <v>105.72278090153604</v>
      </c>
      <c r="K127" s="102">
        <v>100.03650328871289</v>
      </c>
    </row>
    <row r="128" spans="1:11" hidden="1">
      <c r="A128" s="109"/>
      <c r="B128" s="123"/>
      <c r="C128" s="135"/>
      <c r="D128" s="126" t="s">
        <v>691</v>
      </c>
      <c r="E128" s="125"/>
      <c r="F128" s="107"/>
      <c r="G128" s="106"/>
      <c r="H128" s="98">
        <v>116.69932144934796</v>
      </c>
      <c r="I128" s="98">
        <v>115.97551526673936</v>
      </c>
      <c r="J128" s="98">
        <v>112.17636513072289</v>
      </c>
      <c r="K128" s="98">
        <v>100.02476274609418</v>
      </c>
    </row>
    <row r="129" spans="1:11" ht="25.5" hidden="1">
      <c r="A129" s="109"/>
      <c r="B129" s="123"/>
      <c r="C129" s="135"/>
      <c r="D129" s="108">
        <v>50</v>
      </c>
      <c r="E129" s="99">
        <v>74</v>
      </c>
      <c r="F129" s="107">
        <v>78</v>
      </c>
      <c r="G129" s="106" t="s">
        <v>690</v>
      </c>
      <c r="H129" s="88">
        <v>125.3726938573548</v>
      </c>
      <c r="I129" s="88">
        <v>108.36209874692474</v>
      </c>
      <c r="J129" s="88">
        <v>103.90659647910263</v>
      </c>
      <c r="K129" s="88">
        <v>100.04414037711291</v>
      </c>
    </row>
    <row r="130" spans="1:11" ht="25.5" hidden="1">
      <c r="A130" s="109"/>
      <c r="B130" s="109"/>
      <c r="C130" s="109"/>
      <c r="D130" s="108">
        <v>51</v>
      </c>
      <c r="E130" s="99">
        <v>75</v>
      </c>
      <c r="F130" s="107">
        <v>79</v>
      </c>
      <c r="G130" s="106" t="s">
        <v>689</v>
      </c>
      <c r="H130" s="88">
        <v>107.33864706307483</v>
      </c>
      <c r="I130" s="88">
        <v>128.63428199291283</v>
      </c>
      <c r="J130" s="88">
        <v>125.96157624950146</v>
      </c>
      <c r="K130" s="88">
        <v>100</v>
      </c>
    </row>
    <row r="131" spans="1:11" ht="25.5" hidden="1">
      <c r="A131" s="109"/>
      <c r="B131" s="109"/>
      <c r="C131" s="109"/>
      <c r="D131" s="108">
        <v>52</v>
      </c>
      <c r="E131" s="99">
        <v>76</v>
      </c>
      <c r="F131" s="107">
        <v>80</v>
      </c>
      <c r="G131" s="143" t="s">
        <v>688</v>
      </c>
      <c r="H131" s="88">
        <v>103.7837837837837</v>
      </c>
      <c r="I131" s="88">
        <v>100</v>
      </c>
      <c r="J131" s="88">
        <v>100</v>
      </c>
      <c r="K131" s="88">
        <v>100</v>
      </c>
    </row>
    <row r="132" spans="1:11" hidden="1">
      <c r="A132" s="109"/>
      <c r="B132" s="109"/>
      <c r="C132" s="109"/>
      <c r="D132" s="126" t="s">
        <v>687</v>
      </c>
      <c r="E132" s="125"/>
      <c r="F132" s="107"/>
      <c r="G132" s="106"/>
      <c r="H132" s="98">
        <v>116.59530115710861</v>
      </c>
      <c r="I132" s="98">
        <v>100</v>
      </c>
      <c r="J132" s="98">
        <v>100</v>
      </c>
      <c r="K132" s="98">
        <v>100</v>
      </c>
    </row>
    <row r="133" spans="1:11" ht="25.5" hidden="1">
      <c r="A133" s="109"/>
      <c r="B133" s="109"/>
      <c r="C133" s="109"/>
      <c r="D133" s="108">
        <v>53</v>
      </c>
      <c r="E133" s="99">
        <v>77</v>
      </c>
      <c r="F133" s="107">
        <v>81</v>
      </c>
      <c r="G133" s="106" t="s">
        <v>686</v>
      </c>
      <c r="H133" s="88">
        <v>120.3392899424767</v>
      </c>
      <c r="I133" s="88">
        <v>100</v>
      </c>
      <c r="J133" s="88">
        <v>100</v>
      </c>
      <c r="K133" s="88">
        <v>100</v>
      </c>
    </row>
    <row r="134" spans="1:11" ht="25.5" hidden="1">
      <c r="A134" s="109"/>
      <c r="B134" s="109"/>
      <c r="C134" s="109"/>
      <c r="D134" s="108">
        <v>54</v>
      </c>
      <c r="E134" s="99">
        <v>78</v>
      </c>
      <c r="F134" s="107">
        <v>82</v>
      </c>
      <c r="G134" s="143" t="s">
        <v>685</v>
      </c>
      <c r="H134" s="88">
        <v>106.01377580781839</v>
      </c>
      <c r="I134" s="88">
        <v>100</v>
      </c>
      <c r="J134" s="88">
        <v>100</v>
      </c>
      <c r="K134" s="88">
        <v>100</v>
      </c>
    </row>
    <row r="135" spans="1:11" hidden="1">
      <c r="A135" s="109"/>
      <c r="B135" s="109"/>
      <c r="C135" s="109"/>
      <c r="D135" s="126" t="s">
        <v>684</v>
      </c>
      <c r="E135" s="125"/>
      <c r="F135" s="107"/>
      <c r="G135" s="106"/>
      <c r="H135" s="98">
        <v>123.09093493697355</v>
      </c>
      <c r="I135" s="98">
        <v>117.16067665102771</v>
      </c>
      <c r="J135" s="98">
        <v>107.72030858184472</v>
      </c>
      <c r="K135" s="98">
        <v>100.0517196966268</v>
      </c>
    </row>
    <row r="136" spans="1:11" ht="25.5" hidden="1">
      <c r="A136" s="109"/>
      <c r="B136" s="109"/>
      <c r="C136" s="109"/>
      <c r="D136" s="108">
        <v>55</v>
      </c>
      <c r="E136" s="99">
        <v>79</v>
      </c>
      <c r="F136" s="107">
        <v>83</v>
      </c>
      <c r="G136" s="106" t="s">
        <v>683</v>
      </c>
      <c r="H136" s="88">
        <v>123.09093493697357</v>
      </c>
      <c r="I136" s="88">
        <v>117.16067665102771</v>
      </c>
      <c r="J136" s="88">
        <v>107.72030858184473</v>
      </c>
      <c r="K136" s="88">
        <v>100.05171969662683</v>
      </c>
    </row>
    <row r="137" spans="1:11" hidden="1">
      <c r="A137" s="109"/>
      <c r="B137" s="109"/>
      <c r="C137" s="109"/>
      <c r="D137" s="108"/>
      <c r="E137" s="99">
        <v>80</v>
      </c>
      <c r="F137" s="107">
        <v>84</v>
      </c>
      <c r="G137" s="132" t="s">
        <v>682</v>
      </c>
      <c r="H137" s="88">
        <v>100</v>
      </c>
      <c r="I137" s="88">
        <v>100</v>
      </c>
      <c r="J137" s="88">
        <v>100</v>
      </c>
      <c r="K137" s="88">
        <v>100</v>
      </c>
    </row>
    <row r="138" spans="1:11" hidden="1">
      <c r="A138" s="109"/>
      <c r="B138" s="109"/>
      <c r="C138" s="109"/>
      <c r="D138" s="126" t="s">
        <v>681</v>
      </c>
      <c r="E138" s="125"/>
      <c r="F138" s="107"/>
      <c r="G138" s="134"/>
      <c r="H138" s="98">
        <v>91.540774775481054</v>
      </c>
      <c r="I138" s="98">
        <v>98.718270145746772</v>
      </c>
      <c r="J138" s="98">
        <v>94.197134797052357</v>
      </c>
      <c r="K138" s="98">
        <v>100.08174034184414</v>
      </c>
    </row>
    <row r="139" spans="1:11" ht="25.5" hidden="1">
      <c r="A139" s="109"/>
      <c r="B139" s="109"/>
      <c r="C139" s="109"/>
      <c r="D139" s="108">
        <v>56</v>
      </c>
      <c r="E139" s="99">
        <v>81</v>
      </c>
      <c r="F139" s="107">
        <v>85</v>
      </c>
      <c r="G139" s="106" t="s">
        <v>680</v>
      </c>
      <c r="H139" s="88">
        <v>90.294698346500155</v>
      </c>
      <c r="I139" s="88">
        <v>98.112755281388942</v>
      </c>
      <c r="J139" s="88">
        <v>93.309920248199731</v>
      </c>
      <c r="K139" s="88">
        <v>100</v>
      </c>
    </row>
    <row r="140" spans="1:11" ht="25.5" hidden="1">
      <c r="A140" s="109"/>
      <c r="B140" s="109"/>
      <c r="C140" s="109"/>
      <c r="D140" s="108">
        <v>57</v>
      </c>
      <c r="E140" s="99">
        <v>82</v>
      </c>
      <c r="F140" s="107">
        <v>86</v>
      </c>
      <c r="G140" s="106" t="s">
        <v>679</v>
      </c>
      <c r="H140" s="88">
        <v>110.90828597390552</v>
      </c>
      <c r="I140" s="88">
        <v>107.08081368870108</v>
      </c>
      <c r="J140" s="88">
        <v>107.08081368870108</v>
      </c>
      <c r="K140" s="88">
        <v>101.12774633129082</v>
      </c>
    </row>
    <row r="141" spans="1:11" hidden="1">
      <c r="A141" s="109"/>
      <c r="B141" s="109"/>
      <c r="C141" s="109"/>
      <c r="D141" s="126" t="s">
        <v>678</v>
      </c>
      <c r="E141" s="125"/>
      <c r="F141" s="107"/>
      <c r="G141" s="134"/>
      <c r="H141" s="98">
        <v>93.325988327754374</v>
      </c>
      <c r="I141" s="98">
        <v>104.00419115259523</v>
      </c>
      <c r="J141" s="98">
        <v>100</v>
      </c>
      <c r="K141" s="98">
        <v>100</v>
      </c>
    </row>
    <row r="142" spans="1:11" ht="25.5" hidden="1">
      <c r="A142" s="109"/>
      <c r="B142" s="109"/>
      <c r="C142" s="109"/>
      <c r="D142" s="108">
        <v>58</v>
      </c>
      <c r="E142" s="99">
        <v>83</v>
      </c>
      <c r="F142" s="107">
        <v>87</v>
      </c>
      <c r="G142" s="106" t="s">
        <v>677</v>
      </c>
      <c r="H142" s="88">
        <v>93.325988327754374</v>
      </c>
      <c r="I142" s="88">
        <v>104.00419115259523</v>
      </c>
      <c r="J142" s="88">
        <v>100</v>
      </c>
      <c r="K142" s="88">
        <v>100</v>
      </c>
    </row>
    <row r="143" spans="1:11" hidden="1">
      <c r="A143" s="109"/>
      <c r="B143" s="109"/>
      <c r="C143" s="109"/>
      <c r="D143" s="126" t="s">
        <v>676</v>
      </c>
      <c r="E143" s="125"/>
      <c r="F143" s="107"/>
      <c r="G143" s="134"/>
      <c r="H143" s="98">
        <v>92.895723650188643</v>
      </c>
      <c r="I143" s="98">
        <v>99.841910428092035</v>
      </c>
      <c r="J143" s="98">
        <v>100.02245677147128</v>
      </c>
      <c r="K143" s="98">
        <v>100</v>
      </c>
    </row>
    <row r="144" spans="1:11" hidden="1">
      <c r="A144" s="109"/>
      <c r="B144" s="109"/>
      <c r="C144" s="109"/>
      <c r="D144" s="126"/>
      <c r="E144" s="99">
        <v>84</v>
      </c>
      <c r="F144" s="107">
        <v>88</v>
      </c>
      <c r="G144" s="132" t="s">
        <v>675</v>
      </c>
      <c r="H144" s="88">
        <v>100</v>
      </c>
      <c r="I144" s="88">
        <v>100</v>
      </c>
      <c r="J144" s="88">
        <v>100</v>
      </c>
      <c r="K144" s="88">
        <v>100</v>
      </c>
    </row>
    <row r="145" spans="1:11" ht="25.5" hidden="1">
      <c r="A145" s="109"/>
      <c r="B145" s="109"/>
      <c r="C145" s="109"/>
      <c r="D145" s="108">
        <v>59</v>
      </c>
      <c r="E145" s="99">
        <v>85</v>
      </c>
      <c r="F145" s="107">
        <v>89</v>
      </c>
      <c r="G145" s="134" t="s">
        <v>674</v>
      </c>
      <c r="H145" s="88">
        <v>92.895723650188643</v>
      </c>
      <c r="I145" s="88">
        <v>99.841910428092035</v>
      </c>
      <c r="J145" s="88">
        <v>100.0224567714713</v>
      </c>
      <c r="K145" s="88">
        <v>100</v>
      </c>
    </row>
    <row r="146" spans="1:11">
      <c r="A146" s="109"/>
      <c r="B146" s="109"/>
      <c r="C146" s="104" t="s">
        <v>673</v>
      </c>
      <c r="D146" s="126"/>
      <c r="E146" s="132"/>
      <c r="F146" s="107"/>
      <c r="G146" s="127"/>
      <c r="H146" s="102">
        <v>119.46826354105173</v>
      </c>
      <c r="I146" s="102">
        <v>119.01575473714021</v>
      </c>
      <c r="J146" s="102">
        <v>119.23069336848999</v>
      </c>
      <c r="K146" s="102">
        <v>100.380777248591</v>
      </c>
    </row>
    <row r="147" spans="1:11" hidden="1">
      <c r="A147" s="109"/>
      <c r="B147" s="109"/>
      <c r="C147" s="145"/>
      <c r="D147" s="126" t="s">
        <v>672</v>
      </c>
      <c r="E147" s="125"/>
      <c r="F147" s="107"/>
      <c r="G147" s="106"/>
      <c r="H147" s="98">
        <v>111.18469423880188</v>
      </c>
      <c r="I147" s="98">
        <v>104.18246635085441</v>
      </c>
      <c r="J147" s="98">
        <v>104.57970593692826</v>
      </c>
      <c r="K147" s="98">
        <v>100.92149423961973</v>
      </c>
    </row>
    <row r="148" spans="1:11" ht="25.5" hidden="1">
      <c r="A148" s="109"/>
      <c r="B148" s="109"/>
      <c r="C148" s="109"/>
      <c r="D148" s="108">
        <v>60</v>
      </c>
      <c r="E148" s="99">
        <v>86</v>
      </c>
      <c r="F148" s="107">
        <v>90</v>
      </c>
      <c r="G148" s="106" t="s">
        <v>671</v>
      </c>
      <c r="H148" s="88">
        <v>112.0003436546998</v>
      </c>
      <c r="I148" s="88">
        <v>105.03839647279518</v>
      </c>
      <c r="J148" s="88">
        <v>103.67410703265618</v>
      </c>
      <c r="K148" s="88">
        <v>103.54246917128667</v>
      </c>
    </row>
    <row r="149" spans="1:11" hidden="1">
      <c r="A149" s="109"/>
      <c r="B149" s="109"/>
      <c r="C149" s="109"/>
      <c r="D149" s="108"/>
      <c r="E149" s="99">
        <v>87</v>
      </c>
      <c r="F149" s="107">
        <v>91</v>
      </c>
      <c r="G149" s="132" t="s">
        <v>670</v>
      </c>
      <c r="H149" s="88">
        <v>100</v>
      </c>
      <c r="I149" s="88">
        <v>100</v>
      </c>
      <c r="J149" s="88">
        <v>100</v>
      </c>
      <c r="K149" s="88">
        <v>100</v>
      </c>
    </row>
    <row r="150" spans="1:11" ht="25.5" hidden="1">
      <c r="A150" s="109"/>
      <c r="B150" s="109"/>
      <c r="C150" s="109"/>
      <c r="D150" s="108">
        <v>61</v>
      </c>
      <c r="E150" s="99">
        <v>88</v>
      </c>
      <c r="F150" s="107">
        <v>92</v>
      </c>
      <c r="G150" s="106" t="s">
        <v>669</v>
      </c>
      <c r="H150" s="88">
        <v>95.231956719454672</v>
      </c>
      <c r="I150" s="88">
        <v>107.17986550640721</v>
      </c>
      <c r="J150" s="88">
        <v>109.18368997427433</v>
      </c>
      <c r="K150" s="88">
        <v>100</v>
      </c>
    </row>
    <row r="151" spans="1:11" ht="25.5" hidden="1">
      <c r="A151" s="109"/>
      <c r="B151" s="109"/>
      <c r="C151" s="109"/>
      <c r="D151" s="108">
        <v>62</v>
      </c>
      <c r="E151" s="99">
        <v>89</v>
      </c>
      <c r="F151" s="107">
        <v>93</v>
      </c>
      <c r="G151" s="124" t="s">
        <v>668</v>
      </c>
      <c r="H151" s="88">
        <v>139.75903614457835</v>
      </c>
      <c r="I151" s="88">
        <v>100</v>
      </c>
      <c r="J151" s="88">
        <v>100</v>
      </c>
      <c r="K151" s="88">
        <v>100</v>
      </c>
    </row>
    <row r="152" spans="1:11" hidden="1">
      <c r="A152" s="145"/>
      <c r="B152" s="145"/>
      <c r="C152" s="145"/>
      <c r="D152" s="126" t="s">
        <v>667</v>
      </c>
      <c r="E152" s="125"/>
      <c r="F152" s="107"/>
      <c r="G152" s="106"/>
      <c r="H152" s="98">
        <v>124.36735257832576</v>
      </c>
      <c r="I152" s="98">
        <v>137.78495696758188</v>
      </c>
      <c r="J152" s="98">
        <v>137.78495696758188</v>
      </c>
      <c r="K152" s="98">
        <v>100</v>
      </c>
    </row>
    <row r="153" spans="1:11" ht="25.5" hidden="1">
      <c r="A153" s="109"/>
      <c r="B153" s="109"/>
      <c r="C153" s="109"/>
      <c r="D153" s="108">
        <v>63</v>
      </c>
      <c r="E153" s="99">
        <v>90</v>
      </c>
      <c r="F153" s="107">
        <v>94</v>
      </c>
      <c r="G153" s="106" t="s">
        <v>666</v>
      </c>
      <c r="H153" s="88">
        <v>124.36735257832576</v>
      </c>
      <c r="I153" s="88">
        <v>137.78495696758188</v>
      </c>
      <c r="J153" s="88">
        <v>137.78495696758188</v>
      </c>
      <c r="K153" s="88">
        <v>100</v>
      </c>
    </row>
    <row r="154" spans="1:11" hidden="1">
      <c r="A154" s="109"/>
      <c r="B154" s="109"/>
      <c r="C154" s="109"/>
      <c r="D154" s="108"/>
      <c r="E154" s="99">
        <v>91</v>
      </c>
      <c r="F154" s="107">
        <v>95</v>
      </c>
      <c r="G154" s="132" t="s">
        <v>665</v>
      </c>
      <c r="H154" s="88">
        <v>100</v>
      </c>
      <c r="I154" s="88">
        <v>100</v>
      </c>
      <c r="J154" s="88">
        <v>100</v>
      </c>
      <c r="K154" s="88">
        <v>100</v>
      </c>
    </row>
    <row r="155" spans="1:11" hidden="1">
      <c r="A155" s="145"/>
      <c r="B155" s="145"/>
      <c r="C155" s="145"/>
      <c r="D155" s="126" t="s">
        <v>664</v>
      </c>
      <c r="E155" s="125"/>
      <c r="F155" s="107"/>
      <c r="G155" s="106"/>
      <c r="H155" s="98">
        <v>133.33333333333331</v>
      </c>
      <c r="I155" s="98">
        <v>115.47005383792515</v>
      </c>
      <c r="J155" s="98">
        <v>115.47005383792515</v>
      </c>
      <c r="K155" s="98">
        <v>100</v>
      </c>
    </row>
    <row r="156" spans="1:11" ht="25.5" hidden="1">
      <c r="A156" s="145"/>
      <c r="B156" s="145"/>
      <c r="C156" s="145"/>
      <c r="D156" s="108">
        <v>64</v>
      </c>
      <c r="E156" s="99">
        <v>92</v>
      </c>
      <c r="F156" s="107">
        <v>96</v>
      </c>
      <c r="G156" s="124" t="s">
        <v>663</v>
      </c>
      <c r="H156" s="88">
        <v>133.33333333333331</v>
      </c>
      <c r="I156" s="88">
        <v>115.47005383792515</v>
      </c>
      <c r="J156" s="88">
        <v>115.47005383792515</v>
      </c>
      <c r="K156" s="88">
        <v>100</v>
      </c>
    </row>
    <row r="157" spans="1:11">
      <c r="A157" s="109"/>
      <c r="B157" s="123" t="s">
        <v>662</v>
      </c>
      <c r="C157" s="123"/>
      <c r="D157" s="122"/>
      <c r="E157" s="132"/>
      <c r="F157" s="120"/>
      <c r="G157" s="119"/>
      <c r="H157" s="118">
        <v>167.16807347136304</v>
      </c>
      <c r="I157" s="118">
        <v>103.71749770692482</v>
      </c>
      <c r="J157" s="118">
        <v>102.52095327098532</v>
      </c>
      <c r="K157" s="118">
        <v>100.03717600823794</v>
      </c>
    </row>
    <row r="158" spans="1:11" hidden="1">
      <c r="A158" s="109"/>
      <c r="B158" s="109"/>
      <c r="C158" s="104" t="s">
        <v>661</v>
      </c>
      <c r="D158" s="126"/>
      <c r="E158" s="132"/>
      <c r="F158" s="107"/>
      <c r="G158" s="127"/>
      <c r="H158" s="102">
        <v>225.2654069442404</v>
      </c>
      <c r="I158" s="102">
        <v>100.0373916652111</v>
      </c>
      <c r="J158" s="102">
        <v>99.991661680301931</v>
      </c>
      <c r="K158" s="102">
        <v>100</v>
      </c>
    </row>
    <row r="159" spans="1:11" hidden="1">
      <c r="A159" s="109"/>
      <c r="B159" s="109"/>
      <c r="C159" s="133"/>
      <c r="D159" s="126" t="s">
        <v>660</v>
      </c>
      <c r="E159" s="125"/>
      <c r="F159" s="107"/>
      <c r="G159" s="106"/>
      <c r="H159" s="98">
        <v>97.259752515927445</v>
      </c>
      <c r="I159" s="98">
        <v>97.259752515927445</v>
      </c>
      <c r="J159" s="98">
        <v>97.259752515927445</v>
      </c>
      <c r="K159" s="98">
        <v>100</v>
      </c>
    </row>
    <row r="160" spans="1:11" ht="25.5" hidden="1">
      <c r="A160" s="109"/>
      <c r="B160" s="109"/>
      <c r="C160" s="109"/>
      <c r="D160" s="108">
        <v>65</v>
      </c>
      <c r="E160" s="99">
        <v>93</v>
      </c>
      <c r="F160" s="107">
        <v>97</v>
      </c>
      <c r="G160" s="143" t="s">
        <v>659</v>
      </c>
      <c r="H160" s="88">
        <v>97.259752515927445</v>
      </c>
      <c r="I160" s="88">
        <v>97.259752515927445</v>
      </c>
      <c r="J160" s="88">
        <v>97.259752515927445</v>
      </c>
      <c r="K160" s="88">
        <v>100</v>
      </c>
    </row>
    <row r="161" spans="1:11" hidden="1">
      <c r="A161" s="109"/>
      <c r="B161" s="109"/>
      <c r="C161" s="109"/>
      <c r="D161" s="126" t="s">
        <v>658</v>
      </c>
      <c r="E161" s="125"/>
      <c r="F161" s="107"/>
      <c r="G161" s="106"/>
      <c r="H161" s="98">
        <v>230.46161787547163</v>
      </c>
      <c r="I161" s="98">
        <v>100.08635936775234</v>
      </c>
      <c r="J161" s="98">
        <v>100.0398007934143</v>
      </c>
      <c r="K161" s="98">
        <v>100</v>
      </c>
    </row>
    <row r="162" spans="1:11" ht="25.5" hidden="1">
      <c r="A162" s="109"/>
      <c r="B162" s="109"/>
      <c r="C162" s="109"/>
      <c r="D162" s="108">
        <v>66</v>
      </c>
      <c r="E162" s="99">
        <v>94</v>
      </c>
      <c r="F162" s="107">
        <v>98</v>
      </c>
      <c r="G162" s="154" t="s">
        <v>657</v>
      </c>
      <c r="H162" s="88">
        <v>235.29411764705881</v>
      </c>
      <c r="I162" s="88">
        <v>99.999999999999986</v>
      </c>
      <c r="J162" s="88">
        <v>99.999999999999986</v>
      </c>
      <c r="K162" s="88">
        <v>100</v>
      </c>
    </row>
    <row r="163" spans="1:11" ht="38.25" hidden="1">
      <c r="A163" s="109"/>
      <c r="B163" s="109"/>
      <c r="C163" s="109"/>
      <c r="D163" s="108">
        <v>67</v>
      </c>
      <c r="E163" s="99">
        <v>95</v>
      </c>
      <c r="F163" s="107">
        <v>99</v>
      </c>
      <c r="G163" s="106" t="s">
        <v>656</v>
      </c>
      <c r="H163" s="88">
        <v>103.31213608664999</v>
      </c>
      <c r="I163" s="88">
        <v>105.54851490028486</v>
      </c>
      <c r="J163" s="88">
        <v>102.48407887200834</v>
      </c>
      <c r="K163" s="88">
        <v>100</v>
      </c>
    </row>
    <row r="164" spans="1:11" hidden="1">
      <c r="A164" s="109"/>
      <c r="B164" s="109"/>
      <c r="C164" s="104" t="s">
        <v>655</v>
      </c>
      <c r="D164" s="126"/>
      <c r="E164" s="132"/>
      <c r="F164" s="107"/>
      <c r="G164" s="106"/>
      <c r="H164" s="102">
        <v>113.32612668415059</v>
      </c>
      <c r="I164" s="102">
        <v>111.25721703221221</v>
      </c>
      <c r="J164" s="102">
        <v>107.53167807022265</v>
      </c>
      <c r="K164" s="102">
        <v>100.10573283669812</v>
      </c>
    </row>
    <row r="165" spans="1:11" hidden="1">
      <c r="A165" s="145"/>
      <c r="B165" s="145"/>
      <c r="C165" s="145"/>
      <c r="D165" s="126" t="s">
        <v>654</v>
      </c>
      <c r="E165" s="125"/>
      <c r="F165" s="107"/>
      <c r="G165" s="106"/>
      <c r="H165" s="98">
        <v>61.98841653565232</v>
      </c>
      <c r="I165" s="98">
        <v>106.26585691826109</v>
      </c>
      <c r="J165" s="98">
        <v>106.26585691826109</v>
      </c>
      <c r="K165" s="98">
        <v>106.26585691826109</v>
      </c>
    </row>
    <row r="166" spans="1:11" ht="25.5" hidden="1">
      <c r="A166" s="145"/>
      <c r="B166" s="145"/>
      <c r="C166" s="145"/>
      <c r="D166" s="144">
        <v>68</v>
      </c>
      <c r="E166" s="99">
        <v>96</v>
      </c>
      <c r="F166" s="107">
        <v>100</v>
      </c>
      <c r="G166" s="143" t="s">
        <v>653</v>
      </c>
      <c r="H166" s="88">
        <v>61.98841653565232</v>
      </c>
      <c r="I166" s="88">
        <v>106.26585691826109</v>
      </c>
      <c r="J166" s="88">
        <v>106.26585691826109</v>
      </c>
      <c r="K166" s="88">
        <v>106.26585691826109</v>
      </c>
    </row>
    <row r="167" spans="1:11" hidden="1">
      <c r="A167" s="145"/>
      <c r="B167" s="145"/>
      <c r="C167" s="145"/>
      <c r="D167" s="144"/>
      <c r="E167" s="99">
        <v>97</v>
      </c>
      <c r="F167" s="107">
        <v>101</v>
      </c>
      <c r="G167" s="132" t="s">
        <v>652</v>
      </c>
      <c r="H167" s="88">
        <v>100</v>
      </c>
      <c r="I167" s="88">
        <v>100</v>
      </c>
      <c r="J167" s="88">
        <v>100</v>
      </c>
      <c r="K167" s="88">
        <v>100</v>
      </c>
    </row>
    <row r="168" spans="1:11" hidden="1">
      <c r="A168" s="145"/>
      <c r="B168" s="145"/>
      <c r="C168" s="145"/>
      <c r="D168" s="126" t="s">
        <v>651</v>
      </c>
      <c r="E168" s="125"/>
      <c r="F168" s="107"/>
      <c r="G168" s="106"/>
      <c r="H168" s="98">
        <v>123.84000172328204</v>
      </c>
      <c r="I168" s="98">
        <v>113.50048997400322</v>
      </c>
      <c r="J168" s="98">
        <v>109.41590740527106</v>
      </c>
      <c r="K168" s="98">
        <v>100</v>
      </c>
    </row>
    <row r="169" spans="1:11" ht="25.5" hidden="1">
      <c r="A169" s="109"/>
      <c r="B169" s="109"/>
      <c r="C169" s="109"/>
      <c r="D169" s="108">
        <v>69</v>
      </c>
      <c r="E169" s="99">
        <v>98</v>
      </c>
      <c r="F169" s="107">
        <v>102</v>
      </c>
      <c r="G169" s="106" t="s">
        <v>650</v>
      </c>
      <c r="H169" s="88">
        <v>123.84000172328204</v>
      </c>
      <c r="I169" s="88">
        <v>113.50048997400322</v>
      </c>
      <c r="J169" s="88">
        <v>109.41590740527106</v>
      </c>
      <c r="K169" s="88">
        <v>100</v>
      </c>
    </row>
    <row r="170" spans="1:11" hidden="1">
      <c r="A170" s="109"/>
      <c r="B170" s="109"/>
      <c r="C170" s="109"/>
      <c r="D170" s="126" t="s">
        <v>649</v>
      </c>
      <c r="E170" s="125"/>
      <c r="F170" s="107"/>
      <c r="G170" s="106"/>
      <c r="H170" s="98">
        <v>103.53567780986931</v>
      </c>
      <c r="I170" s="98">
        <v>108.13711805023183</v>
      </c>
      <c r="J170" s="98">
        <v>104.75559533802006</v>
      </c>
      <c r="K170" s="98">
        <v>100</v>
      </c>
    </row>
    <row r="171" spans="1:11" ht="25.5" hidden="1">
      <c r="A171" s="109"/>
      <c r="B171" s="109"/>
      <c r="C171" s="109"/>
      <c r="D171" s="108">
        <v>70</v>
      </c>
      <c r="E171" s="99">
        <v>99</v>
      </c>
      <c r="F171" s="107">
        <v>103</v>
      </c>
      <c r="G171" s="106" t="s">
        <v>648</v>
      </c>
      <c r="H171" s="88">
        <v>103.5356778098693</v>
      </c>
      <c r="I171" s="88">
        <v>108.13711805023181</v>
      </c>
      <c r="J171" s="88">
        <v>104.75559533802003</v>
      </c>
      <c r="K171" s="88">
        <v>100</v>
      </c>
    </row>
    <row r="172" spans="1:11" hidden="1">
      <c r="A172" s="109"/>
      <c r="B172" s="109"/>
      <c r="C172" s="109"/>
      <c r="D172" s="130" t="s">
        <v>647</v>
      </c>
      <c r="E172" s="125"/>
      <c r="F172" s="131"/>
      <c r="G172" s="106"/>
      <c r="H172" s="98">
        <v>100</v>
      </c>
      <c r="I172" s="98">
        <v>100</v>
      </c>
      <c r="J172" s="98">
        <v>100</v>
      </c>
      <c r="K172" s="98">
        <v>100</v>
      </c>
    </row>
    <row r="173" spans="1:11" hidden="1">
      <c r="A173" s="109"/>
      <c r="B173" s="109"/>
      <c r="C173" s="109"/>
      <c r="D173" s="108"/>
      <c r="E173" s="99">
        <v>100</v>
      </c>
      <c r="F173" s="107">
        <v>104</v>
      </c>
      <c r="G173" s="128" t="s">
        <v>646</v>
      </c>
      <c r="H173" s="88">
        <v>100</v>
      </c>
      <c r="I173" s="88">
        <v>100</v>
      </c>
      <c r="J173" s="88">
        <v>100</v>
      </c>
      <c r="K173" s="88">
        <v>100</v>
      </c>
    </row>
    <row r="174" spans="1:11">
      <c r="A174" s="138" t="s">
        <v>645</v>
      </c>
      <c r="B174" s="138"/>
      <c r="C174" s="138"/>
      <c r="D174" s="120"/>
      <c r="E174" s="152"/>
      <c r="F174" s="120"/>
      <c r="G174" s="139"/>
      <c r="H174" s="136">
        <v>101.60182328114396</v>
      </c>
      <c r="I174" s="136">
        <v>100.29706235627047</v>
      </c>
      <c r="J174" s="136">
        <v>100.1192355187049</v>
      </c>
      <c r="K174" s="136">
        <v>100.88547732164234</v>
      </c>
    </row>
    <row r="175" spans="1:11">
      <c r="A175" s="109"/>
      <c r="B175" s="123" t="s">
        <v>644</v>
      </c>
      <c r="C175" s="123"/>
      <c r="D175" s="122"/>
      <c r="E175" s="132"/>
      <c r="F175" s="120"/>
      <c r="G175" s="106"/>
      <c r="H175" s="118">
        <v>100.8780931488058</v>
      </c>
      <c r="I175" s="118">
        <v>101.09741889424524</v>
      </c>
      <c r="J175" s="118">
        <v>100.80273848354473</v>
      </c>
      <c r="K175" s="118">
        <v>101.45400291518885</v>
      </c>
    </row>
    <row r="176" spans="1:11" hidden="1">
      <c r="A176" s="109"/>
      <c r="B176" s="109"/>
      <c r="C176" s="104" t="s">
        <v>643</v>
      </c>
      <c r="D176" s="126"/>
      <c r="E176" s="132"/>
      <c r="F176" s="107"/>
      <c r="G176" s="127"/>
      <c r="H176" s="102">
        <v>99.609629897192647</v>
      </c>
      <c r="I176" s="102">
        <v>100.09236018400193</v>
      </c>
      <c r="J176" s="102">
        <v>99.742992340508167</v>
      </c>
      <c r="K176" s="102">
        <v>101.73845520255551</v>
      </c>
    </row>
    <row r="177" spans="1:11" hidden="1">
      <c r="A177" s="109"/>
      <c r="B177" s="109"/>
      <c r="C177" s="133"/>
      <c r="D177" s="126" t="s">
        <v>642</v>
      </c>
      <c r="E177" s="125"/>
      <c r="F177" s="107"/>
      <c r="G177" s="106"/>
      <c r="H177" s="98">
        <v>99.609629897192647</v>
      </c>
      <c r="I177" s="98">
        <v>100.09236018400193</v>
      </c>
      <c r="J177" s="98">
        <v>99.742992340508167</v>
      </c>
      <c r="K177" s="98">
        <v>101.73845520255551</v>
      </c>
    </row>
    <row r="178" spans="1:11" ht="25.5" hidden="1">
      <c r="A178" s="109"/>
      <c r="B178" s="109"/>
      <c r="C178" s="109"/>
      <c r="D178" s="108">
        <v>71</v>
      </c>
      <c r="E178" s="99">
        <v>101</v>
      </c>
      <c r="F178" s="107">
        <v>105</v>
      </c>
      <c r="G178" s="106" t="s">
        <v>641</v>
      </c>
      <c r="H178" s="88">
        <v>99.609629897192548</v>
      </c>
      <c r="I178" s="88">
        <v>100.09236018400193</v>
      </c>
      <c r="J178" s="88">
        <v>99.742992340508167</v>
      </c>
      <c r="K178" s="88">
        <v>101.73845520255551</v>
      </c>
    </row>
    <row r="179" spans="1:11" ht="25.5" hidden="1">
      <c r="A179" s="109"/>
      <c r="B179" s="109"/>
      <c r="C179" s="109"/>
      <c r="D179" s="108">
        <v>72</v>
      </c>
      <c r="E179" s="99"/>
      <c r="F179" s="107">
        <v>106</v>
      </c>
      <c r="G179" s="106" t="s">
        <v>640</v>
      </c>
      <c r="H179" s="88">
        <v>100</v>
      </c>
      <c r="I179" s="88">
        <v>100</v>
      </c>
      <c r="J179" s="88">
        <v>100</v>
      </c>
      <c r="K179" s="88">
        <v>100</v>
      </c>
    </row>
    <row r="180" spans="1:11" hidden="1">
      <c r="A180" s="109"/>
      <c r="B180" s="109"/>
      <c r="C180" s="109"/>
      <c r="D180" s="108"/>
      <c r="E180" s="99">
        <v>102</v>
      </c>
      <c r="F180" s="107">
        <v>107</v>
      </c>
      <c r="G180" s="132" t="s">
        <v>639</v>
      </c>
      <c r="H180" s="88">
        <v>100</v>
      </c>
      <c r="I180" s="88">
        <v>100</v>
      </c>
      <c r="J180" s="88">
        <v>100</v>
      </c>
      <c r="K180" s="88">
        <v>100</v>
      </c>
    </row>
    <row r="181" spans="1:11" hidden="1">
      <c r="A181" s="109"/>
      <c r="B181" s="109"/>
      <c r="C181" s="104" t="s">
        <v>638</v>
      </c>
      <c r="D181" s="126"/>
      <c r="E181" s="132"/>
      <c r="F181" s="107"/>
      <c r="G181" s="127"/>
      <c r="H181" s="102">
        <v>80.952380952380949</v>
      </c>
      <c r="I181" s="102">
        <v>80.952380952380949</v>
      </c>
      <c r="J181" s="102">
        <v>80.952380952380949</v>
      </c>
      <c r="K181" s="102">
        <v>100</v>
      </c>
    </row>
    <row r="182" spans="1:11" hidden="1">
      <c r="A182" s="109"/>
      <c r="B182" s="109"/>
      <c r="C182" s="133"/>
      <c r="D182" s="126" t="s">
        <v>637</v>
      </c>
      <c r="E182" s="125"/>
      <c r="F182" s="107"/>
      <c r="G182" s="106"/>
      <c r="H182" s="98">
        <v>80.952380952380949</v>
      </c>
      <c r="I182" s="98">
        <v>80.952380952380949</v>
      </c>
      <c r="J182" s="98">
        <v>80.952380952380949</v>
      </c>
      <c r="K182" s="98">
        <v>100</v>
      </c>
    </row>
    <row r="183" spans="1:11" ht="25.5" hidden="1">
      <c r="A183" s="109"/>
      <c r="B183" s="109"/>
      <c r="C183" s="133"/>
      <c r="D183" s="108">
        <v>73</v>
      </c>
      <c r="E183" s="99">
        <v>103</v>
      </c>
      <c r="F183" s="107">
        <v>108</v>
      </c>
      <c r="G183" s="143" t="s">
        <v>636</v>
      </c>
      <c r="H183" s="88">
        <v>80.952380952380949</v>
      </c>
      <c r="I183" s="88">
        <v>80.952380952380949</v>
      </c>
      <c r="J183" s="88">
        <v>80.952380952380949</v>
      </c>
      <c r="K183" s="88">
        <v>100</v>
      </c>
    </row>
    <row r="184" spans="1:11" hidden="1">
      <c r="A184" s="109"/>
      <c r="B184" s="109"/>
      <c r="C184" s="133"/>
      <c r="D184" s="130" t="s">
        <v>635</v>
      </c>
      <c r="E184" s="125"/>
      <c r="F184" s="131"/>
      <c r="G184" s="144"/>
      <c r="H184" s="98">
        <v>100</v>
      </c>
      <c r="I184" s="98">
        <v>100</v>
      </c>
      <c r="J184" s="98">
        <v>100</v>
      </c>
      <c r="K184" s="98">
        <v>100</v>
      </c>
    </row>
    <row r="185" spans="1:11" hidden="1">
      <c r="A185" s="109"/>
      <c r="B185" s="109"/>
      <c r="C185" s="133"/>
      <c r="D185" s="108"/>
      <c r="E185" s="99">
        <v>104</v>
      </c>
      <c r="F185" s="107">
        <v>109</v>
      </c>
      <c r="G185" s="132" t="s">
        <v>634</v>
      </c>
      <c r="H185" s="88">
        <v>100</v>
      </c>
      <c r="I185" s="88">
        <v>100</v>
      </c>
      <c r="J185" s="88">
        <v>100</v>
      </c>
      <c r="K185" s="88">
        <v>100</v>
      </c>
    </row>
    <row r="186" spans="1:11" hidden="1">
      <c r="A186" s="109"/>
      <c r="B186" s="109"/>
      <c r="C186" s="104" t="s">
        <v>633</v>
      </c>
      <c r="D186" s="126"/>
      <c r="E186" s="132"/>
      <c r="F186" s="107"/>
      <c r="G186" s="127"/>
      <c r="H186" s="102">
        <v>117.60167727371685</v>
      </c>
      <c r="I186" s="102">
        <v>115.76559326397835</v>
      </c>
      <c r="J186" s="102">
        <v>115.76559326397835</v>
      </c>
      <c r="K186" s="102">
        <v>100.15491913209429</v>
      </c>
    </row>
    <row r="187" spans="1:11" hidden="1">
      <c r="A187" s="153"/>
      <c r="B187" s="153"/>
      <c r="C187" s="125"/>
      <c r="D187" s="126" t="s">
        <v>632</v>
      </c>
      <c r="E187" s="125"/>
      <c r="F187" s="107"/>
      <c r="G187" s="134"/>
      <c r="H187" s="98">
        <v>117.60167727371685</v>
      </c>
      <c r="I187" s="98">
        <v>115.76559326397835</v>
      </c>
      <c r="J187" s="98">
        <v>115.76559326397835</v>
      </c>
      <c r="K187" s="98">
        <v>100.15491913209429</v>
      </c>
    </row>
    <row r="188" spans="1:11" ht="25.5" hidden="1">
      <c r="A188" s="109"/>
      <c r="B188" s="109"/>
      <c r="C188" s="109"/>
      <c r="D188" s="108">
        <v>74</v>
      </c>
      <c r="E188" s="99">
        <v>105</v>
      </c>
      <c r="F188" s="107">
        <v>110</v>
      </c>
      <c r="G188" s="106" t="s">
        <v>631</v>
      </c>
      <c r="H188" s="88">
        <v>117.60167727371685</v>
      </c>
      <c r="I188" s="88">
        <v>115.76559326397835</v>
      </c>
      <c r="J188" s="88">
        <v>115.76559326397835</v>
      </c>
      <c r="K188" s="88">
        <v>100.15491913209431</v>
      </c>
    </row>
    <row r="189" spans="1:11" hidden="1">
      <c r="A189" s="109"/>
      <c r="B189" s="109"/>
      <c r="C189" s="109"/>
      <c r="D189" s="108"/>
      <c r="E189" s="99">
        <v>106</v>
      </c>
      <c r="F189" s="107">
        <v>111</v>
      </c>
      <c r="G189" s="132" t="s">
        <v>630</v>
      </c>
      <c r="H189" s="88">
        <v>100</v>
      </c>
      <c r="I189" s="88">
        <v>100</v>
      </c>
      <c r="J189" s="88">
        <v>100</v>
      </c>
      <c r="K189" s="88">
        <v>100</v>
      </c>
    </row>
    <row r="190" spans="1:11">
      <c r="A190" s="109"/>
      <c r="B190" s="123" t="s">
        <v>629</v>
      </c>
      <c r="C190" s="109"/>
      <c r="D190" s="107"/>
      <c r="E190" s="132"/>
      <c r="F190" s="107"/>
      <c r="G190" s="106"/>
      <c r="H190" s="118">
        <v>102.76683252355437</v>
      </c>
      <c r="I190" s="118">
        <v>99.057897340727436</v>
      </c>
      <c r="J190" s="118">
        <v>99.057897340727436</v>
      </c>
      <c r="K190" s="118">
        <v>100</v>
      </c>
    </row>
    <row r="191" spans="1:11" hidden="1">
      <c r="A191" s="109"/>
      <c r="B191" s="109"/>
      <c r="C191" s="104" t="s">
        <v>628</v>
      </c>
      <c r="D191" s="126"/>
      <c r="E191" s="132"/>
      <c r="F191" s="107"/>
      <c r="G191" s="106"/>
      <c r="H191" s="102">
        <v>102.76683252355437</v>
      </c>
      <c r="I191" s="102">
        <v>99.057897340727436</v>
      </c>
      <c r="J191" s="102">
        <v>99.057897340727436</v>
      </c>
      <c r="K191" s="102">
        <v>100</v>
      </c>
    </row>
    <row r="192" spans="1:11" hidden="1">
      <c r="A192" s="109"/>
      <c r="B192" s="109"/>
      <c r="C192" s="133"/>
      <c r="D192" s="126" t="s">
        <v>627</v>
      </c>
      <c r="E192" s="125"/>
      <c r="F192" s="107"/>
      <c r="G192" s="106"/>
      <c r="H192" s="98">
        <v>102.76683252355437</v>
      </c>
      <c r="I192" s="98">
        <v>99.057897340727436</v>
      </c>
      <c r="J192" s="98">
        <v>99.057897340727436</v>
      </c>
      <c r="K192" s="98">
        <v>100</v>
      </c>
    </row>
    <row r="193" spans="1:11" ht="38.25" hidden="1">
      <c r="A193" s="109"/>
      <c r="B193" s="109"/>
      <c r="C193" s="133"/>
      <c r="D193" s="108">
        <v>75</v>
      </c>
      <c r="E193" s="99">
        <v>107</v>
      </c>
      <c r="F193" s="107">
        <v>112</v>
      </c>
      <c r="G193" s="106" t="s">
        <v>626</v>
      </c>
      <c r="H193" s="88">
        <v>103.11957009064685</v>
      </c>
      <c r="I193" s="88">
        <v>103.38113285044631</v>
      </c>
      <c r="J193" s="88">
        <v>103.38113285044631</v>
      </c>
      <c r="K193" s="88">
        <v>100</v>
      </c>
    </row>
    <row r="194" spans="1:11" ht="25.5" hidden="1">
      <c r="A194" s="109"/>
      <c r="B194" s="109"/>
      <c r="C194" s="109"/>
      <c r="D194" s="108">
        <v>76</v>
      </c>
      <c r="E194" s="99">
        <v>108</v>
      </c>
      <c r="F194" s="107">
        <v>113</v>
      </c>
      <c r="G194" s="106" t="s">
        <v>625</v>
      </c>
      <c r="H194" s="88">
        <v>102.72034037902881</v>
      </c>
      <c r="I194" s="88">
        <v>98.512801603507754</v>
      </c>
      <c r="J194" s="88">
        <v>98.512801603507754</v>
      </c>
      <c r="K194" s="88">
        <v>100</v>
      </c>
    </row>
    <row r="195" spans="1:11">
      <c r="A195" s="138" t="s">
        <v>624</v>
      </c>
      <c r="B195" s="138"/>
      <c r="C195" s="138"/>
      <c r="D195" s="120"/>
      <c r="E195" s="152"/>
      <c r="F195" s="120"/>
      <c r="G195" s="106"/>
      <c r="H195" s="136">
        <v>105.29368804403268</v>
      </c>
      <c r="I195" s="136">
        <v>101.01717445994056</v>
      </c>
      <c r="J195" s="136">
        <v>100.84627605481502</v>
      </c>
      <c r="K195" s="136">
        <v>100.36680065406385</v>
      </c>
    </row>
    <row r="196" spans="1:11">
      <c r="A196" s="109"/>
      <c r="B196" s="123" t="s">
        <v>623</v>
      </c>
      <c r="C196" s="123"/>
      <c r="D196" s="122"/>
      <c r="E196" s="132"/>
      <c r="F196" s="120"/>
      <c r="G196" s="106"/>
      <c r="H196" s="118">
        <v>107.41714913168086</v>
      </c>
      <c r="I196" s="118">
        <v>102.23847453533061</v>
      </c>
      <c r="J196" s="118">
        <v>102.08823225754422</v>
      </c>
      <c r="K196" s="118">
        <v>100.47720655440617</v>
      </c>
    </row>
    <row r="197" spans="1:11">
      <c r="A197" s="109"/>
      <c r="B197" s="109"/>
      <c r="C197" s="104" t="s">
        <v>622</v>
      </c>
      <c r="D197" s="126"/>
      <c r="E197" s="132"/>
      <c r="F197" s="107"/>
      <c r="G197" s="127"/>
      <c r="H197" s="102">
        <v>107.03782143619335</v>
      </c>
      <c r="I197" s="102">
        <v>104.76196963118926</v>
      </c>
      <c r="J197" s="102">
        <v>104.76196963118926</v>
      </c>
      <c r="K197" s="102">
        <v>100</v>
      </c>
    </row>
    <row r="198" spans="1:11" hidden="1">
      <c r="A198" s="109"/>
      <c r="B198" s="109"/>
      <c r="C198" s="133"/>
      <c r="D198" s="126" t="s">
        <v>621</v>
      </c>
      <c r="E198" s="125"/>
      <c r="F198" s="107"/>
      <c r="G198" s="106"/>
      <c r="H198" s="98">
        <v>107.03782143619335</v>
      </c>
      <c r="I198" s="98">
        <v>104.76196963118926</v>
      </c>
      <c r="J198" s="98">
        <v>104.76196963118926</v>
      </c>
      <c r="K198" s="98">
        <v>100</v>
      </c>
    </row>
    <row r="199" spans="1:11" ht="38.25" hidden="1">
      <c r="A199" s="109"/>
      <c r="B199" s="109"/>
      <c r="C199" s="109"/>
      <c r="D199" s="108">
        <v>77</v>
      </c>
      <c r="E199" s="99">
        <v>109</v>
      </c>
      <c r="F199" s="107">
        <v>114</v>
      </c>
      <c r="G199" s="106" t="s">
        <v>620</v>
      </c>
      <c r="H199" s="88">
        <v>100</v>
      </c>
      <c r="I199" s="88">
        <v>100</v>
      </c>
      <c r="J199" s="88">
        <v>100</v>
      </c>
      <c r="K199" s="88">
        <v>100</v>
      </c>
    </row>
    <row r="200" spans="1:11" ht="25.5" hidden="1">
      <c r="A200" s="109"/>
      <c r="B200" s="109"/>
      <c r="C200" s="109"/>
      <c r="D200" s="108">
        <v>78</v>
      </c>
      <c r="E200" s="99">
        <v>110</v>
      </c>
      <c r="F200" s="107">
        <v>115</v>
      </c>
      <c r="G200" s="106" t="s">
        <v>619</v>
      </c>
      <c r="H200" s="88">
        <v>131.004366812227</v>
      </c>
      <c r="I200" s="88">
        <v>124.99999999999997</v>
      </c>
      <c r="J200" s="88">
        <v>124.99999999999997</v>
      </c>
      <c r="K200" s="88">
        <v>100</v>
      </c>
    </row>
    <row r="201" spans="1:11" ht="25.5" hidden="1">
      <c r="A201" s="109"/>
      <c r="B201" s="109"/>
      <c r="C201" s="109"/>
      <c r="D201" s="108">
        <v>79</v>
      </c>
      <c r="E201" s="99">
        <v>111</v>
      </c>
      <c r="F201" s="107">
        <v>116</v>
      </c>
      <c r="G201" s="106" t="s">
        <v>618</v>
      </c>
      <c r="H201" s="88">
        <v>100.00000000000003</v>
      </c>
      <c r="I201" s="88">
        <v>100</v>
      </c>
      <c r="J201" s="88">
        <v>100</v>
      </c>
      <c r="K201" s="88">
        <v>100</v>
      </c>
    </row>
    <row r="202" spans="1:11" ht="25.5" hidden="1">
      <c r="A202" s="109"/>
      <c r="B202" s="109"/>
      <c r="C202" s="109"/>
      <c r="D202" s="108">
        <v>80</v>
      </c>
      <c r="E202" s="99"/>
      <c r="F202" s="107">
        <v>117</v>
      </c>
      <c r="G202" s="106" t="s">
        <v>617</v>
      </c>
      <c r="H202" s="88">
        <v>126.31578947368421</v>
      </c>
      <c r="I202" s="88">
        <v>111.11111111111111</v>
      </c>
      <c r="J202" s="88">
        <v>111.11111111111111</v>
      </c>
      <c r="K202" s="88">
        <v>100</v>
      </c>
    </row>
    <row r="203" spans="1:11">
      <c r="A203" s="109"/>
      <c r="B203" s="109"/>
      <c r="C203" s="104" t="s">
        <v>616</v>
      </c>
      <c r="D203" s="126"/>
      <c r="E203" s="132"/>
      <c r="F203" s="107"/>
      <c r="G203" s="127"/>
      <c r="H203" s="102">
        <v>107.52286107975333</v>
      </c>
      <c r="I203" s="102">
        <v>102.22656580610305</v>
      </c>
      <c r="J203" s="102">
        <v>102.06175320426063</v>
      </c>
      <c r="K203" s="102">
        <v>100.52392581041956</v>
      </c>
    </row>
    <row r="204" spans="1:11" hidden="1">
      <c r="A204" s="109"/>
      <c r="B204" s="109"/>
      <c r="C204" s="109"/>
      <c r="D204" s="126" t="s">
        <v>615</v>
      </c>
      <c r="E204" s="125"/>
      <c r="F204" s="107"/>
      <c r="G204" s="106"/>
      <c r="H204" s="98">
        <v>113.12201713671192</v>
      </c>
      <c r="I204" s="98">
        <v>106.30411905870088</v>
      </c>
      <c r="J204" s="98">
        <v>106.56194267169752</v>
      </c>
      <c r="K204" s="98">
        <v>100.27223746605856</v>
      </c>
    </row>
    <row r="205" spans="1:11" hidden="1">
      <c r="A205" s="109"/>
      <c r="B205" s="109"/>
      <c r="C205" s="109"/>
      <c r="D205" s="126"/>
      <c r="E205" s="99">
        <v>112</v>
      </c>
      <c r="F205" s="107">
        <v>118</v>
      </c>
      <c r="G205" s="132" t="s">
        <v>614</v>
      </c>
      <c r="H205" s="88">
        <v>100</v>
      </c>
      <c r="I205" s="88">
        <v>100</v>
      </c>
      <c r="J205" s="88">
        <v>100</v>
      </c>
      <c r="K205" s="88">
        <v>100</v>
      </c>
    </row>
    <row r="206" spans="1:11" ht="51" hidden="1">
      <c r="A206" s="109"/>
      <c r="B206" s="109"/>
      <c r="C206" s="109"/>
      <c r="D206" s="108">
        <v>81</v>
      </c>
      <c r="E206" s="99"/>
      <c r="F206" s="107">
        <v>119</v>
      </c>
      <c r="G206" s="106" t="s">
        <v>613</v>
      </c>
      <c r="H206" s="88">
        <v>93.467302976914752</v>
      </c>
      <c r="I206" s="88">
        <v>92.883278025311839</v>
      </c>
      <c r="J206" s="88">
        <v>95.448121723913545</v>
      </c>
      <c r="K206" s="88">
        <v>103.57441686512865</v>
      </c>
    </row>
    <row r="207" spans="1:11" ht="38.25" hidden="1">
      <c r="A207" s="109"/>
      <c r="B207" s="109"/>
      <c r="C207" s="109"/>
      <c r="D207" s="108">
        <v>82</v>
      </c>
      <c r="E207" s="99">
        <v>113</v>
      </c>
      <c r="F207" s="107">
        <v>120</v>
      </c>
      <c r="G207" s="124" t="s">
        <v>612</v>
      </c>
      <c r="H207" s="88">
        <v>100</v>
      </c>
      <c r="I207" s="88">
        <v>100</v>
      </c>
      <c r="J207" s="88">
        <v>100</v>
      </c>
      <c r="K207" s="88">
        <v>100</v>
      </c>
    </row>
    <row r="208" spans="1:11" hidden="1">
      <c r="A208" s="109"/>
      <c r="B208" s="109"/>
      <c r="C208" s="109"/>
      <c r="D208" s="108"/>
      <c r="E208" s="99">
        <v>114</v>
      </c>
      <c r="F208" s="107">
        <v>121</v>
      </c>
      <c r="G208" s="132" t="s">
        <v>611</v>
      </c>
      <c r="H208" s="88">
        <v>100</v>
      </c>
      <c r="I208" s="88">
        <v>100</v>
      </c>
      <c r="J208" s="88">
        <v>100</v>
      </c>
      <c r="K208" s="88">
        <v>100</v>
      </c>
    </row>
    <row r="209" spans="1:11" ht="38.25" hidden="1">
      <c r="A209" s="109"/>
      <c r="B209" s="109"/>
      <c r="C209" s="109"/>
      <c r="D209" s="108">
        <v>83</v>
      </c>
      <c r="E209" s="99">
        <v>115</v>
      </c>
      <c r="F209" s="107">
        <v>122</v>
      </c>
      <c r="G209" s="106" t="s">
        <v>610</v>
      </c>
      <c r="H209" s="88">
        <v>110.29941431661578</v>
      </c>
      <c r="I209" s="88">
        <v>105.27265996093962</v>
      </c>
      <c r="J209" s="88">
        <v>105.27265996093962</v>
      </c>
      <c r="K209" s="88">
        <v>100</v>
      </c>
    </row>
    <row r="210" spans="1:11" ht="38.25" hidden="1">
      <c r="A210" s="109"/>
      <c r="B210" s="109"/>
      <c r="C210" s="109"/>
      <c r="D210" s="108">
        <v>84</v>
      </c>
      <c r="E210" s="99">
        <v>116</v>
      </c>
      <c r="F210" s="107">
        <v>123</v>
      </c>
      <c r="G210" s="106" t="s">
        <v>609</v>
      </c>
      <c r="H210" s="88">
        <v>176.21349331018345</v>
      </c>
      <c r="I210" s="88">
        <v>135.25720750301051</v>
      </c>
      <c r="J210" s="88">
        <v>135.25720750301051</v>
      </c>
      <c r="K210" s="88">
        <v>100</v>
      </c>
    </row>
    <row r="211" spans="1:11" ht="38.25" hidden="1">
      <c r="A211" s="109"/>
      <c r="B211" s="109"/>
      <c r="C211" s="109"/>
      <c r="D211" s="108">
        <v>85</v>
      </c>
      <c r="E211" s="99">
        <v>117</v>
      </c>
      <c r="F211" s="107">
        <v>124</v>
      </c>
      <c r="G211" s="106" t="s">
        <v>608</v>
      </c>
      <c r="H211" s="88">
        <v>101.31594038201776</v>
      </c>
      <c r="I211" s="88">
        <v>100.00000000000003</v>
      </c>
      <c r="J211" s="88">
        <v>100.00000000000003</v>
      </c>
      <c r="K211" s="88">
        <v>100</v>
      </c>
    </row>
    <row r="212" spans="1:11" ht="25.5" hidden="1">
      <c r="A212" s="109"/>
      <c r="B212" s="109"/>
      <c r="C212" s="109"/>
      <c r="D212" s="108">
        <v>86</v>
      </c>
      <c r="E212" s="99">
        <v>118</v>
      </c>
      <c r="F212" s="107">
        <v>125</v>
      </c>
      <c r="G212" s="106" t="s">
        <v>607</v>
      </c>
      <c r="H212" s="88">
        <v>104.39647043116969</v>
      </c>
      <c r="I212" s="88">
        <v>100</v>
      </c>
      <c r="J212" s="88">
        <v>100</v>
      </c>
      <c r="K212" s="88">
        <v>100</v>
      </c>
    </row>
    <row r="213" spans="1:11" ht="38.25" hidden="1">
      <c r="A213" s="109"/>
      <c r="B213" s="109"/>
      <c r="C213" s="109"/>
      <c r="D213" s="108">
        <v>87</v>
      </c>
      <c r="E213" s="99">
        <v>119</v>
      </c>
      <c r="F213" s="107">
        <v>126</v>
      </c>
      <c r="G213" s="106" t="s">
        <v>606</v>
      </c>
      <c r="H213" s="88">
        <v>100.02498676140219</v>
      </c>
      <c r="I213" s="88">
        <v>100</v>
      </c>
      <c r="J213" s="88">
        <v>100</v>
      </c>
      <c r="K213" s="88">
        <v>100</v>
      </c>
    </row>
    <row r="214" spans="1:11" ht="51" hidden="1">
      <c r="A214" s="109"/>
      <c r="B214" s="109"/>
      <c r="C214" s="109"/>
      <c r="D214" s="108">
        <v>88</v>
      </c>
      <c r="E214" s="99">
        <v>120</v>
      </c>
      <c r="F214" s="107">
        <v>127</v>
      </c>
      <c r="G214" s="106" t="s">
        <v>605</v>
      </c>
      <c r="H214" s="88">
        <v>107.97840431913615</v>
      </c>
      <c r="I214" s="88">
        <v>103.57441686512863</v>
      </c>
      <c r="J214" s="88">
        <v>103.57441686512863</v>
      </c>
      <c r="K214" s="88">
        <v>100</v>
      </c>
    </row>
    <row r="215" spans="1:11" hidden="1">
      <c r="A215" s="109"/>
      <c r="B215" s="109"/>
      <c r="C215" s="109"/>
      <c r="D215" s="108">
        <v>89</v>
      </c>
      <c r="E215" s="99">
        <v>121</v>
      </c>
      <c r="F215" s="107">
        <v>128</v>
      </c>
      <c r="G215" s="106" t="s">
        <v>587</v>
      </c>
      <c r="H215" s="88">
        <v>97.150663385655719</v>
      </c>
      <c r="I215" s="88">
        <v>92.831776672255586</v>
      </c>
      <c r="J215" s="88">
        <v>92.831776672255586</v>
      </c>
      <c r="K215" s="88">
        <v>100</v>
      </c>
    </row>
    <row r="216" spans="1:11" hidden="1">
      <c r="A216" s="109"/>
      <c r="B216" s="109"/>
      <c r="C216" s="109"/>
      <c r="D216" s="126" t="s">
        <v>604</v>
      </c>
      <c r="E216" s="125"/>
      <c r="F216" s="107"/>
      <c r="G216" s="151"/>
      <c r="H216" s="98">
        <v>103.02395584175355</v>
      </c>
      <c r="I216" s="98">
        <v>99.411750860503915</v>
      </c>
      <c r="J216" s="98">
        <v>99.055128490318239</v>
      </c>
      <c r="K216" s="98">
        <v>100.56521450643552</v>
      </c>
    </row>
    <row r="217" spans="1:11" hidden="1">
      <c r="A217" s="109"/>
      <c r="B217" s="109"/>
      <c r="C217" s="109"/>
      <c r="D217" s="126"/>
      <c r="E217" s="99">
        <v>122</v>
      </c>
      <c r="F217" s="107">
        <v>129</v>
      </c>
      <c r="G217" s="132" t="s">
        <v>603</v>
      </c>
      <c r="H217" s="88">
        <v>100</v>
      </c>
      <c r="I217" s="88">
        <v>100</v>
      </c>
      <c r="J217" s="88">
        <v>100</v>
      </c>
      <c r="K217" s="88">
        <v>100</v>
      </c>
    </row>
    <row r="218" spans="1:11" ht="63.75" hidden="1">
      <c r="A218" s="109"/>
      <c r="B218" s="109"/>
      <c r="C218" s="109"/>
      <c r="D218" s="108">
        <v>90</v>
      </c>
      <c r="E218" s="99"/>
      <c r="F218" s="107">
        <v>130</v>
      </c>
      <c r="G218" s="106" t="s">
        <v>602</v>
      </c>
      <c r="H218" s="88">
        <v>96.750624576790472</v>
      </c>
      <c r="I218" s="88">
        <v>98.213902523412244</v>
      </c>
      <c r="J218" s="88">
        <v>98.213902523412244</v>
      </c>
      <c r="K218" s="88">
        <v>100</v>
      </c>
    </row>
    <row r="219" spans="1:11" hidden="1">
      <c r="A219" s="109"/>
      <c r="B219" s="109"/>
      <c r="C219" s="109"/>
      <c r="D219" s="108"/>
      <c r="E219" s="99">
        <v>123</v>
      </c>
      <c r="F219" s="107">
        <v>131</v>
      </c>
      <c r="G219" s="132" t="s">
        <v>601</v>
      </c>
      <c r="H219" s="88">
        <v>100</v>
      </c>
      <c r="I219" s="88">
        <v>100</v>
      </c>
      <c r="J219" s="88">
        <v>100</v>
      </c>
      <c r="K219" s="88">
        <v>100</v>
      </c>
    </row>
    <row r="220" spans="1:11" ht="38.25" hidden="1">
      <c r="A220" s="109"/>
      <c r="B220" s="109"/>
      <c r="C220" s="109"/>
      <c r="D220" s="108">
        <v>91</v>
      </c>
      <c r="E220" s="99"/>
      <c r="F220" s="107">
        <v>132</v>
      </c>
      <c r="G220" s="106" t="s">
        <v>600</v>
      </c>
      <c r="H220" s="88">
        <v>104.76190476190472</v>
      </c>
      <c r="I220" s="88">
        <v>100</v>
      </c>
      <c r="J220" s="88">
        <v>100</v>
      </c>
      <c r="K220" s="88">
        <v>100</v>
      </c>
    </row>
    <row r="221" spans="1:11" ht="25.5" hidden="1">
      <c r="A221" s="109"/>
      <c r="B221" s="109"/>
      <c r="C221" s="109"/>
      <c r="D221" s="108">
        <v>92</v>
      </c>
      <c r="E221" s="99">
        <v>124</v>
      </c>
      <c r="F221" s="107">
        <v>133</v>
      </c>
      <c r="G221" s="106" t="s">
        <v>599</v>
      </c>
      <c r="H221" s="88">
        <v>104.34782608695654</v>
      </c>
      <c r="I221" s="88">
        <v>100</v>
      </c>
      <c r="J221" s="88">
        <v>100</v>
      </c>
      <c r="K221" s="88">
        <v>100</v>
      </c>
    </row>
    <row r="222" spans="1:11" ht="38.25" hidden="1">
      <c r="A222" s="109"/>
      <c r="B222" s="109"/>
      <c r="C222" s="109"/>
      <c r="D222" s="108">
        <v>93</v>
      </c>
      <c r="E222" s="99">
        <v>125</v>
      </c>
      <c r="F222" s="107">
        <v>134</v>
      </c>
      <c r="G222" s="106" t="s">
        <v>598</v>
      </c>
      <c r="H222" s="88">
        <v>101.40845070422533</v>
      </c>
      <c r="I222" s="88">
        <v>100</v>
      </c>
      <c r="J222" s="88">
        <v>100</v>
      </c>
      <c r="K222" s="88">
        <v>100</v>
      </c>
    </row>
    <row r="223" spans="1:11" hidden="1">
      <c r="A223" s="109"/>
      <c r="B223" s="109"/>
      <c r="C223" s="109"/>
      <c r="D223" s="108"/>
      <c r="E223" s="99">
        <v>126</v>
      </c>
      <c r="F223" s="107">
        <v>135</v>
      </c>
      <c r="G223" s="132" t="s">
        <v>597</v>
      </c>
      <c r="H223" s="88">
        <v>100</v>
      </c>
      <c r="I223" s="88">
        <v>100</v>
      </c>
      <c r="J223" s="88">
        <v>100</v>
      </c>
      <c r="K223" s="88">
        <v>100</v>
      </c>
    </row>
    <row r="224" spans="1:11" ht="38.25" hidden="1">
      <c r="A224" s="109"/>
      <c r="B224" s="109"/>
      <c r="C224" s="109"/>
      <c r="D224" s="108">
        <v>94</v>
      </c>
      <c r="E224" s="99"/>
      <c r="F224" s="107">
        <v>136</v>
      </c>
      <c r="G224" s="106" t="s">
        <v>596</v>
      </c>
      <c r="H224" s="88">
        <v>88.235294117647058</v>
      </c>
      <c r="I224" s="88">
        <v>100</v>
      </c>
      <c r="J224" s="88">
        <v>100</v>
      </c>
      <c r="K224" s="88">
        <v>100</v>
      </c>
    </row>
    <row r="225" spans="1:11" hidden="1">
      <c r="A225" s="109"/>
      <c r="B225" s="109"/>
      <c r="C225" s="109"/>
      <c r="D225" s="108"/>
      <c r="E225" s="99">
        <v>127</v>
      </c>
      <c r="F225" s="107">
        <v>137</v>
      </c>
      <c r="G225" s="132" t="s">
        <v>595</v>
      </c>
      <c r="H225" s="88">
        <v>100</v>
      </c>
      <c r="I225" s="88">
        <v>100</v>
      </c>
      <c r="J225" s="88">
        <v>100</v>
      </c>
      <c r="K225" s="88">
        <v>100</v>
      </c>
    </row>
    <row r="226" spans="1:11" ht="25.5" hidden="1">
      <c r="A226" s="109"/>
      <c r="B226" s="109"/>
      <c r="C226" s="109"/>
      <c r="D226" s="108">
        <v>95</v>
      </c>
      <c r="E226" s="99">
        <v>128</v>
      </c>
      <c r="F226" s="107">
        <v>138</v>
      </c>
      <c r="G226" s="106" t="s">
        <v>594</v>
      </c>
      <c r="H226" s="88">
        <v>99.476430197409798</v>
      </c>
      <c r="I226" s="88">
        <v>100</v>
      </c>
      <c r="J226" s="88">
        <v>100</v>
      </c>
      <c r="K226" s="88">
        <v>100</v>
      </c>
    </row>
    <row r="227" spans="1:11" hidden="1">
      <c r="A227" s="109"/>
      <c r="B227" s="109"/>
      <c r="C227" s="109"/>
      <c r="D227" s="108"/>
      <c r="E227" s="99">
        <v>129</v>
      </c>
      <c r="F227" s="107">
        <v>139</v>
      </c>
      <c r="G227" s="132" t="s">
        <v>593</v>
      </c>
      <c r="H227" s="88">
        <v>100</v>
      </c>
      <c r="I227" s="88">
        <v>100</v>
      </c>
      <c r="J227" s="88">
        <v>100</v>
      </c>
      <c r="K227" s="88">
        <v>100</v>
      </c>
    </row>
    <row r="228" spans="1:11" ht="25.5" hidden="1">
      <c r="A228" s="109"/>
      <c r="B228" s="109"/>
      <c r="C228" s="109"/>
      <c r="D228" s="108">
        <v>96</v>
      </c>
      <c r="E228" s="99"/>
      <c r="F228" s="107">
        <v>140</v>
      </c>
      <c r="G228" s="106" t="s">
        <v>592</v>
      </c>
      <c r="H228" s="88">
        <v>102.85714285714288</v>
      </c>
      <c r="I228" s="88">
        <v>94.991425159299709</v>
      </c>
      <c r="J228" s="88">
        <v>94.991425159299709</v>
      </c>
      <c r="K228" s="88">
        <v>100</v>
      </c>
    </row>
    <row r="229" spans="1:11" ht="25.5" hidden="1">
      <c r="A229" s="109"/>
      <c r="B229" s="109"/>
      <c r="C229" s="109"/>
      <c r="D229" s="108">
        <v>97</v>
      </c>
      <c r="E229" s="99">
        <v>130</v>
      </c>
      <c r="F229" s="107">
        <v>141</v>
      </c>
      <c r="G229" s="106" t="s">
        <v>591</v>
      </c>
      <c r="H229" s="88">
        <v>92.932241441683004</v>
      </c>
      <c r="I229" s="88">
        <v>100</v>
      </c>
      <c r="J229" s="88">
        <v>100</v>
      </c>
      <c r="K229" s="88">
        <v>100</v>
      </c>
    </row>
    <row r="230" spans="1:11" hidden="1">
      <c r="A230" s="109"/>
      <c r="B230" s="109"/>
      <c r="C230" s="109"/>
      <c r="D230" s="108">
        <v>98</v>
      </c>
      <c r="E230" s="99">
        <v>131</v>
      </c>
      <c r="F230" s="107">
        <v>142</v>
      </c>
      <c r="G230" s="106" t="s">
        <v>590</v>
      </c>
      <c r="H230" s="88">
        <v>115.28704663475472</v>
      </c>
      <c r="I230" s="88">
        <v>107.72173450159418</v>
      </c>
      <c r="J230" s="88">
        <v>107.72173450159418</v>
      </c>
      <c r="K230" s="88">
        <v>107.72173450159418</v>
      </c>
    </row>
    <row r="231" spans="1:11" ht="25.5" hidden="1">
      <c r="A231" s="109"/>
      <c r="B231" s="109"/>
      <c r="C231" s="109"/>
      <c r="D231" s="108">
        <v>99</v>
      </c>
      <c r="E231" s="99">
        <v>132</v>
      </c>
      <c r="F231" s="107">
        <v>143</v>
      </c>
      <c r="G231" s="106" t="s">
        <v>589</v>
      </c>
      <c r="H231" s="88">
        <v>112.5</v>
      </c>
      <c r="I231" s="88">
        <v>100</v>
      </c>
      <c r="J231" s="88">
        <v>100</v>
      </c>
      <c r="K231" s="88">
        <v>100</v>
      </c>
    </row>
    <row r="232" spans="1:11" ht="25.5" hidden="1">
      <c r="A232" s="109"/>
      <c r="B232" s="109"/>
      <c r="C232" s="109"/>
      <c r="D232" s="108">
        <v>100</v>
      </c>
      <c r="E232" s="99">
        <v>133</v>
      </c>
      <c r="F232" s="107">
        <v>144</v>
      </c>
      <c r="G232" s="106" t="s">
        <v>588</v>
      </c>
      <c r="H232" s="88">
        <v>130.45591880907324</v>
      </c>
      <c r="I232" s="88">
        <v>112.62478804436067</v>
      </c>
      <c r="J232" s="88">
        <v>100</v>
      </c>
      <c r="K232" s="88">
        <v>100</v>
      </c>
    </row>
    <row r="233" spans="1:11" hidden="1">
      <c r="A233" s="109"/>
      <c r="B233" s="109"/>
      <c r="C233" s="109"/>
      <c r="D233" s="108">
        <v>101</v>
      </c>
      <c r="E233" s="99">
        <v>134</v>
      </c>
      <c r="F233" s="107">
        <v>145</v>
      </c>
      <c r="G233" s="106" t="s">
        <v>587</v>
      </c>
      <c r="H233" s="88">
        <v>154.71962778709266</v>
      </c>
      <c r="I233" s="88">
        <v>92.831776672255586</v>
      </c>
      <c r="J233" s="88">
        <v>92.831776672255586</v>
      </c>
      <c r="K233" s="88">
        <v>100</v>
      </c>
    </row>
    <row r="234" spans="1:11" hidden="1">
      <c r="A234" s="109"/>
      <c r="B234" s="109"/>
      <c r="C234" s="109"/>
      <c r="D234" s="126" t="s">
        <v>586</v>
      </c>
      <c r="E234" s="125"/>
      <c r="F234" s="107"/>
      <c r="G234" s="106"/>
      <c r="H234" s="98">
        <v>106.92232230214506</v>
      </c>
      <c r="I234" s="98">
        <v>100.58521739894471</v>
      </c>
      <c r="J234" s="98">
        <v>100.0857508477411</v>
      </c>
      <c r="K234" s="98">
        <v>100.94696318363034</v>
      </c>
    </row>
    <row r="235" spans="1:11" hidden="1">
      <c r="A235" s="109"/>
      <c r="B235" s="109"/>
      <c r="C235" s="109"/>
      <c r="D235" s="126"/>
      <c r="E235" s="99">
        <v>135</v>
      </c>
      <c r="F235" s="107">
        <v>146</v>
      </c>
      <c r="G235" s="132" t="s">
        <v>585</v>
      </c>
      <c r="H235" s="88">
        <v>100</v>
      </c>
      <c r="I235" s="88">
        <v>100</v>
      </c>
      <c r="J235" s="88">
        <v>100</v>
      </c>
      <c r="K235" s="88">
        <v>100</v>
      </c>
    </row>
    <row r="236" spans="1:11" ht="38.25" hidden="1">
      <c r="A236" s="109"/>
      <c r="B236" s="109"/>
      <c r="C236" s="109"/>
      <c r="D236" s="108">
        <v>102</v>
      </c>
      <c r="E236" s="99">
        <v>136</v>
      </c>
      <c r="F236" s="107">
        <v>147</v>
      </c>
      <c r="G236" s="106" t="s">
        <v>584</v>
      </c>
      <c r="H236" s="88">
        <v>113.66142351331612</v>
      </c>
      <c r="I236" s="88">
        <v>96.548938460562994</v>
      </c>
      <c r="J236" s="88">
        <v>96.548938460562994</v>
      </c>
      <c r="K236" s="88">
        <v>100</v>
      </c>
    </row>
    <row r="237" spans="1:11" ht="38.25" hidden="1">
      <c r="A237" s="109"/>
      <c r="B237" s="109"/>
      <c r="C237" s="109"/>
      <c r="D237" s="108">
        <v>103</v>
      </c>
      <c r="E237" s="99">
        <v>137</v>
      </c>
      <c r="F237" s="107">
        <v>148</v>
      </c>
      <c r="G237" s="106" t="s">
        <v>583</v>
      </c>
      <c r="H237" s="88">
        <v>110.05020992559585</v>
      </c>
      <c r="I237" s="88">
        <v>108.01234497346435</v>
      </c>
      <c r="J237" s="88">
        <v>108.01234497346435</v>
      </c>
      <c r="K237" s="88">
        <v>108.01234497346435</v>
      </c>
    </row>
    <row r="238" spans="1:11" ht="38.25" hidden="1">
      <c r="A238" s="109"/>
      <c r="B238" s="109"/>
      <c r="C238" s="109"/>
      <c r="D238" s="108">
        <v>104</v>
      </c>
      <c r="E238" s="99">
        <v>138</v>
      </c>
      <c r="F238" s="107">
        <v>149</v>
      </c>
      <c r="G238" s="106" t="s">
        <v>582</v>
      </c>
      <c r="H238" s="88">
        <v>121.71612389003693</v>
      </c>
      <c r="I238" s="88">
        <v>109.54451150103321</v>
      </c>
      <c r="J238" s="88">
        <v>109.54451150103321</v>
      </c>
      <c r="K238" s="88">
        <v>100</v>
      </c>
    </row>
    <row r="239" spans="1:11" hidden="1">
      <c r="A239" s="109"/>
      <c r="B239" s="109"/>
      <c r="C239" s="109"/>
      <c r="D239" s="108"/>
      <c r="E239" s="99">
        <v>139</v>
      </c>
      <c r="F239" s="107">
        <v>150</v>
      </c>
      <c r="G239" s="132" t="s">
        <v>581</v>
      </c>
      <c r="H239" s="88">
        <v>100</v>
      </c>
      <c r="I239" s="88">
        <v>100</v>
      </c>
      <c r="J239" s="88">
        <v>100</v>
      </c>
      <c r="K239" s="88">
        <v>100</v>
      </c>
    </row>
    <row r="240" spans="1:11" hidden="1">
      <c r="A240" s="109"/>
      <c r="B240" s="109"/>
      <c r="C240" s="109"/>
      <c r="D240" s="108"/>
      <c r="E240" s="99">
        <v>140</v>
      </c>
      <c r="F240" s="107">
        <v>151</v>
      </c>
      <c r="G240" s="132" t="s">
        <v>580</v>
      </c>
      <c r="H240" s="88">
        <v>100</v>
      </c>
      <c r="I240" s="88">
        <v>100</v>
      </c>
      <c r="J240" s="88">
        <v>100</v>
      </c>
      <c r="K240" s="88">
        <v>100</v>
      </c>
    </row>
    <row r="241" spans="1:11" ht="25.5" hidden="1">
      <c r="A241" s="109"/>
      <c r="B241" s="109"/>
      <c r="C241" s="109"/>
      <c r="D241" s="108">
        <v>105</v>
      </c>
      <c r="E241" s="99">
        <v>141</v>
      </c>
      <c r="F241" s="107">
        <v>152</v>
      </c>
      <c r="G241" s="106" t="s">
        <v>579</v>
      </c>
      <c r="H241" s="88">
        <v>100.41898918873808</v>
      </c>
      <c r="I241" s="88">
        <v>95.448121723913587</v>
      </c>
      <c r="J241" s="88">
        <v>91.909706445200115</v>
      </c>
      <c r="K241" s="88">
        <v>100</v>
      </c>
    </row>
    <row r="242" spans="1:11" ht="38.25" hidden="1">
      <c r="A242" s="109"/>
      <c r="B242" s="109"/>
      <c r="C242" s="109"/>
      <c r="D242" s="108">
        <v>106</v>
      </c>
      <c r="E242" s="99">
        <v>142</v>
      </c>
      <c r="F242" s="107">
        <v>153</v>
      </c>
      <c r="G242" s="124" t="s">
        <v>578</v>
      </c>
      <c r="H242" s="88">
        <v>100</v>
      </c>
      <c r="I242" s="88">
        <v>100</v>
      </c>
      <c r="J242" s="88">
        <v>100</v>
      </c>
      <c r="K242" s="88">
        <v>100</v>
      </c>
    </row>
    <row r="243" spans="1:11" ht="38.25" hidden="1">
      <c r="A243" s="109"/>
      <c r="B243" s="109"/>
      <c r="C243" s="109"/>
      <c r="D243" s="108">
        <v>107</v>
      </c>
      <c r="E243" s="99">
        <v>143</v>
      </c>
      <c r="F243" s="107">
        <v>154</v>
      </c>
      <c r="G243" s="106" t="s">
        <v>577</v>
      </c>
      <c r="H243" s="88">
        <v>108.99062248026782</v>
      </c>
      <c r="I243" s="88">
        <v>106.26585691826109</v>
      </c>
      <c r="J243" s="88">
        <v>106.26585691826109</v>
      </c>
      <c r="K243" s="88">
        <v>100</v>
      </c>
    </row>
    <row r="244" spans="1:11" hidden="1">
      <c r="A244" s="109"/>
      <c r="B244" s="109"/>
      <c r="C244" s="109"/>
      <c r="D244" s="108"/>
      <c r="E244" s="99">
        <v>144</v>
      </c>
      <c r="F244" s="107">
        <v>155</v>
      </c>
      <c r="G244" s="132" t="s">
        <v>576</v>
      </c>
      <c r="H244" s="88">
        <v>100</v>
      </c>
      <c r="I244" s="88">
        <v>100</v>
      </c>
      <c r="J244" s="88">
        <v>100</v>
      </c>
      <c r="K244" s="88">
        <v>100</v>
      </c>
    </row>
    <row r="245" spans="1:11" ht="25.5" hidden="1">
      <c r="A245" s="109"/>
      <c r="B245" s="109"/>
      <c r="C245" s="109"/>
      <c r="D245" s="108">
        <v>108</v>
      </c>
      <c r="E245" s="99">
        <v>145</v>
      </c>
      <c r="F245" s="107">
        <v>156</v>
      </c>
      <c r="G245" s="106" t="s">
        <v>575</v>
      </c>
      <c r="H245" s="88">
        <v>115.47005383792512</v>
      </c>
      <c r="I245" s="88">
        <v>99.999999999999972</v>
      </c>
      <c r="J245" s="88">
        <v>99.999999999999972</v>
      </c>
      <c r="K245" s="88">
        <v>100</v>
      </c>
    </row>
    <row r="246" spans="1:11" ht="25.5" hidden="1">
      <c r="A246" s="109"/>
      <c r="B246" s="109"/>
      <c r="C246" s="109"/>
      <c r="D246" s="108">
        <v>109</v>
      </c>
      <c r="E246" s="99">
        <v>146</v>
      </c>
      <c r="F246" s="107">
        <v>157</v>
      </c>
      <c r="G246" s="106" t="s">
        <v>574</v>
      </c>
      <c r="H246" s="88">
        <v>94.116588273836925</v>
      </c>
      <c r="I246" s="88">
        <v>96.149971353827212</v>
      </c>
      <c r="J246" s="88">
        <v>96.149971353827212</v>
      </c>
      <c r="K246" s="88">
        <v>100</v>
      </c>
    </row>
    <row r="247" spans="1:11" ht="38.25" hidden="1">
      <c r="A247" s="109"/>
      <c r="B247" s="109"/>
      <c r="C247" s="109"/>
      <c r="D247" s="108">
        <v>110</v>
      </c>
      <c r="E247" s="99">
        <v>147</v>
      </c>
      <c r="F247" s="107">
        <v>158</v>
      </c>
      <c r="G247" s="124" t="s">
        <v>573</v>
      </c>
      <c r="H247" s="88">
        <v>99.219522314669518</v>
      </c>
      <c r="I247" s="88">
        <v>100</v>
      </c>
      <c r="J247" s="88">
        <v>100</v>
      </c>
      <c r="K247" s="88">
        <v>100</v>
      </c>
    </row>
    <row r="248" spans="1:11">
      <c r="A248" s="109"/>
      <c r="B248" s="109"/>
      <c r="C248" s="104" t="s">
        <v>572</v>
      </c>
      <c r="D248" s="126"/>
      <c r="E248" s="121"/>
      <c r="F248" s="107"/>
      <c r="G248" s="127"/>
      <c r="H248" s="102">
        <v>105.63786932761397</v>
      </c>
      <c r="I248" s="102">
        <v>100</v>
      </c>
      <c r="J248" s="102">
        <v>100</v>
      </c>
      <c r="K248" s="102">
        <v>100</v>
      </c>
    </row>
    <row r="249" spans="1:11" hidden="1">
      <c r="A249" s="109"/>
      <c r="B249" s="109"/>
      <c r="C249" s="133"/>
      <c r="D249" s="126" t="s">
        <v>571</v>
      </c>
      <c r="E249" s="125"/>
      <c r="F249" s="107"/>
      <c r="G249" s="106"/>
      <c r="H249" s="98">
        <v>105.63786932761397</v>
      </c>
      <c r="I249" s="98">
        <v>100</v>
      </c>
      <c r="J249" s="98">
        <v>100</v>
      </c>
      <c r="K249" s="98">
        <v>100</v>
      </c>
    </row>
    <row r="250" spans="1:11" hidden="1">
      <c r="A250" s="109"/>
      <c r="B250" s="109"/>
      <c r="C250" s="133"/>
      <c r="D250" s="126"/>
      <c r="E250" s="99">
        <v>148</v>
      </c>
      <c r="F250" s="107">
        <v>159</v>
      </c>
      <c r="G250" s="132" t="s">
        <v>570</v>
      </c>
      <c r="H250" s="88">
        <v>100</v>
      </c>
      <c r="I250" s="88">
        <v>100</v>
      </c>
      <c r="J250" s="88">
        <v>100</v>
      </c>
      <c r="K250" s="88">
        <v>100</v>
      </c>
    </row>
    <row r="251" spans="1:11" ht="38.25" hidden="1">
      <c r="A251" s="109"/>
      <c r="B251" s="109"/>
      <c r="C251" s="109"/>
      <c r="D251" s="108">
        <v>111</v>
      </c>
      <c r="E251" s="99">
        <v>149</v>
      </c>
      <c r="F251" s="107">
        <v>160</v>
      </c>
      <c r="G251" s="106" t="s">
        <v>569</v>
      </c>
      <c r="H251" s="88">
        <v>100</v>
      </c>
      <c r="I251" s="88">
        <v>100</v>
      </c>
      <c r="J251" s="88">
        <v>100</v>
      </c>
      <c r="K251" s="88">
        <v>100</v>
      </c>
    </row>
    <row r="252" spans="1:11" ht="25.5" hidden="1">
      <c r="A252" s="109"/>
      <c r="B252" s="109"/>
      <c r="C252" s="109"/>
      <c r="D252" s="108">
        <v>112</v>
      </c>
      <c r="E252" s="99">
        <v>150</v>
      </c>
      <c r="F252" s="107">
        <v>161</v>
      </c>
      <c r="G252" s="106" t="s">
        <v>568</v>
      </c>
      <c r="H252" s="88">
        <v>110.20385672682303</v>
      </c>
      <c r="I252" s="88">
        <v>100</v>
      </c>
      <c r="J252" s="88">
        <v>100</v>
      </c>
      <c r="K252" s="88">
        <v>100</v>
      </c>
    </row>
    <row r="253" spans="1:11" ht="38.25" hidden="1">
      <c r="A253" s="109"/>
      <c r="B253" s="109"/>
      <c r="C253" s="109"/>
      <c r="D253" s="108">
        <v>113</v>
      </c>
      <c r="E253" s="99"/>
      <c r="F253" s="107">
        <v>162</v>
      </c>
      <c r="G253" s="106" t="s">
        <v>567</v>
      </c>
      <c r="H253" s="88">
        <v>107.14285714285714</v>
      </c>
      <c r="I253" s="88">
        <v>100</v>
      </c>
      <c r="J253" s="88">
        <v>100</v>
      </c>
      <c r="K253" s="88">
        <v>100</v>
      </c>
    </row>
    <row r="254" spans="1:11" hidden="1">
      <c r="A254" s="109"/>
      <c r="B254" s="109"/>
      <c r="C254" s="109"/>
      <c r="D254" s="108"/>
      <c r="E254" s="99">
        <v>151</v>
      </c>
      <c r="F254" s="107">
        <v>163</v>
      </c>
      <c r="G254" s="132" t="s">
        <v>566</v>
      </c>
      <c r="H254" s="88">
        <v>100</v>
      </c>
      <c r="I254" s="88">
        <v>100</v>
      </c>
      <c r="J254" s="88">
        <v>100</v>
      </c>
      <c r="K254" s="88">
        <v>100</v>
      </c>
    </row>
    <row r="255" spans="1:11" hidden="1">
      <c r="A255" s="109"/>
      <c r="B255" s="109"/>
      <c r="C255" s="109"/>
      <c r="D255" s="108"/>
      <c r="E255" s="99">
        <v>152</v>
      </c>
      <c r="F255" s="107">
        <v>164</v>
      </c>
      <c r="G255" s="132" t="s">
        <v>565</v>
      </c>
      <c r="H255" s="88">
        <v>100</v>
      </c>
      <c r="I255" s="88">
        <v>100</v>
      </c>
      <c r="J255" s="88">
        <v>100</v>
      </c>
      <c r="K255" s="88">
        <v>100</v>
      </c>
    </row>
    <row r="256" spans="1:11" hidden="1">
      <c r="A256" s="109"/>
      <c r="B256" s="109"/>
      <c r="C256" s="109"/>
      <c r="D256" s="108"/>
      <c r="E256" s="99">
        <v>153</v>
      </c>
      <c r="F256" s="107">
        <v>165</v>
      </c>
      <c r="G256" s="132" t="s">
        <v>564</v>
      </c>
      <c r="H256" s="88">
        <v>100</v>
      </c>
      <c r="I256" s="88">
        <v>100</v>
      </c>
      <c r="J256" s="88">
        <v>100</v>
      </c>
      <c r="K256" s="88">
        <v>100</v>
      </c>
    </row>
    <row r="257" spans="1:11" hidden="1">
      <c r="A257" s="109"/>
      <c r="B257" s="109"/>
      <c r="C257" s="104" t="s">
        <v>563</v>
      </c>
      <c r="D257" s="121"/>
      <c r="E257" s="121"/>
      <c r="F257" s="99"/>
      <c r="G257" s="106"/>
      <c r="H257" s="102">
        <v>100</v>
      </c>
      <c r="I257" s="102">
        <v>100</v>
      </c>
      <c r="J257" s="102">
        <v>100</v>
      </c>
      <c r="K257" s="102">
        <v>100</v>
      </c>
    </row>
    <row r="258" spans="1:11" hidden="1">
      <c r="A258" s="109"/>
      <c r="B258" s="109"/>
      <c r="C258" s="130"/>
      <c r="D258" s="130" t="s">
        <v>562</v>
      </c>
      <c r="E258" s="125"/>
      <c r="F258" s="131"/>
      <c r="G258" s="106"/>
      <c r="H258" s="98">
        <v>100</v>
      </c>
      <c r="I258" s="98">
        <v>100</v>
      </c>
      <c r="J258" s="98">
        <v>100</v>
      </c>
      <c r="K258" s="98">
        <v>100</v>
      </c>
    </row>
    <row r="259" spans="1:11" hidden="1">
      <c r="A259" s="109"/>
      <c r="B259" s="109"/>
      <c r="C259" s="109"/>
      <c r="D259" s="108"/>
      <c r="E259" s="99">
        <v>154</v>
      </c>
      <c r="F259" s="107">
        <v>166</v>
      </c>
      <c r="G259" s="132" t="s">
        <v>561</v>
      </c>
      <c r="H259" s="88">
        <v>100</v>
      </c>
      <c r="I259" s="88">
        <v>100</v>
      </c>
      <c r="J259" s="88">
        <v>100</v>
      </c>
      <c r="K259" s="88">
        <v>100</v>
      </c>
    </row>
    <row r="260" spans="1:11" hidden="1">
      <c r="A260" s="109"/>
      <c r="B260" s="109"/>
      <c r="C260" s="109"/>
      <c r="D260" s="108"/>
      <c r="E260" s="99">
        <v>155</v>
      </c>
      <c r="F260" s="107">
        <v>167</v>
      </c>
      <c r="G260" s="132" t="s">
        <v>560</v>
      </c>
      <c r="H260" s="88">
        <v>100</v>
      </c>
      <c r="I260" s="88">
        <v>100</v>
      </c>
      <c r="J260" s="88">
        <v>100</v>
      </c>
      <c r="K260" s="88">
        <v>100</v>
      </c>
    </row>
    <row r="261" spans="1:11">
      <c r="A261" s="109"/>
      <c r="B261" s="123" t="s">
        <v>559</v>
      </c>
      <c r="C261" s="109"/>
      <c r="D261" s="107"/>
      <c r="E261" s="121"/>
      <c r="F261" s="107"/>
      <c r="G261" s="106"/>
      <c r="H261" s="118">
        <v>98.775522434896715</v>
      </c>
      <c r="I261" s="118">
        <v>97.143465521977987</v>
      </c>
      <c r="J261" s="118">
        <v>96.91070532731699</v>
      </c>
      <c r="K261" s="118">
        <v>100</v>
      </c>
    </row>
    <row r="262" spans="1:11" hidden="1">
      <c r="A262" s="109"/>
      <c r="B262" s="109"/>
      <c r="C262" s="104" t="s">
        <v>558</v>
      </c>
      <c r="D262" s="126"/>
      <c r="E262" s="121"/>
      <c r="F262" s="107"/>
      <c r="G262" s="127"/>
      <c r="H262" s="102">
        <v>98.230630668017767</v>
      </c>
      <c r="I262" s="102">
        <v>96.968522348642182</v>
      </c>
      <c r="J262" s="102">
        <v>96.813884242678554</v>
      </c>
      <c r="K262" s="102">
        <v>100</v>
      </c>
    </row>
    <row r="263" spans="1:11" hidden="1">
      <c r="A263" s="109"/>
      <c r="B263" s="109"/>
      <c r="C263" s="109"/>
      <c r="D263" s="126" t="s">
        <v>557</v>
      </c>
      <c r="E263" s="125"/>
      <c r="F263" s="107"/>
      <c r="G263" s="106"/>
      <c r="H263" s="98">
        <v>90.654873987454224</v>
      </c>
      <c r="I263" s="98">
        <v>90.001197924073622</v>
      </c>
      <c r="J263" s="98">
        <v>90.593609368850636</v>
      </c>
      <c r="K263" s="98">
        <v>100</v>
      </c>
    </row>
    <row r="264" spans="1:11" ht="25.5" hidden="1">
      <c r="A264" s="109"/>
      <c r="B264" s="109"/>
      <c r="C264" s="109"/>
      <c r="D264" s="108">
        <v>114</v>
      </c>
      <c r="E264" s="99">
        <v>156</v>
      </c>
      <c r="F264" s="107">
        <v>168</v>
      </c>
      <c r="G264" s="106" t="s">
        <v>556</v>
      </c>
      <c r="H264" s="88">
        <v>89.261855948530183</v>
      </c>
      <c r="I264" s="88">
        <v>88.682889368130475</v>
      </c>
      <c r="J264" s="88">
        <v>89.690735754458103</v>
      </c>
      <c r="K264" s="88">
        <v>100</v>
      </c>
    </row>
    <row r="265" spans="1:11" ht="25.5" hidden="1">
      <c r="A265" s="109"/>
      <c r="B265" s="109"/>
      <c r="C265" s="109"/>
      <c r="D265" s="108">
        <v>115</v>
      </c>
      <c r="E265" s="99">
        <v>157</v>
      </c>
      <c r="F265" s="107">
        <v>169</v>
      </c>
      <c r="G265" s="106" t="s">
        <v>555</v>
      </c>
      <c r="H265" s="88">
        <v>92.712138922101957</v>
      </c>
      <c r="I265" s="88">
        <v>89.272424146466818</v>
      </c>
      <c r="J265" s="88">
        <v>89.272424146466818</v>
      </c>
      <c r="K265" s="88">
        <v>100</v>
      </c>
    </row>
    <row r="266" spans="1:11" ht="25.5" hidden="1">
      <c r="A266" s="109"/>
      <c r="B266" s="109"/>
      <c r="C266" s="109"/>
      <c r="D266" s="108">
        <v>116</v>
      </c>
      <c r="E266" s="99">
        <v>158</v>
      </c>
      <c r="F266" s="107">
        <v>170</v>
      </c>
      <c r="G266" s="106" t="s">
        <v>554</v>
      </c>
      <c r="H266" s="88">
        <v>92.418612836059239</v>
      </c>
      <c r="I266" s="88">
        <v>96.14997135382724</v>
      </c>
      <c r="J266" s="88">
        <v>96.14997135382724</v>
      </c>
      <c r="K266" s="88">
        <v>100</v>
      </c>
    </row>
    <row r="267" spans="1:11" hidden="1">
      <c r="A267" s="109"/>
      <c r="B267" s="109"/>
      <c r="C267" s="109"/>
      <c r="D267" s="108"/>
      <c r="E267" s="99">
        <v>159</v>
      </c>
      <c r="F267" s="107">
        <v>171</v>
      </c>
      <c r="G267" s="132" t="s">
        <v>553</v>
      </c>
      <c r="H267" s="88">
        <v>100</v>
      </c>
      <c r="I267" s="88">
        <v>100</v>
      </c>
      <c r="J267" s="88">
        <v>100</v>
      </c>
      <c r="K267" s="88">
        <v>100</v>
      </c>
    </row>
    <row r="268" spans="1:11" hidden="1">
      <c r="A268" s="109"/>
      <c r="B268" s="109"/>
      <c r="C268" s="109"/>
      <c r="D268" s="126" t="s">
        <v>552</v>
      </c>
      <c r="E268" s="125"/>
      <c r="F268" s="107"/>
      <c r="G268" s="106"/>
      <c r="H268" s="98">
        <v>94.023521533663185</v>
      </c>
      <c r="I268" s="98">
        <v>93.367763049171117</v>
      </c>
      <c r="J268" s="98">
        <v>93.47679211461049</v>
      </c>
      <c r="K268" s="98">
        <v>100</v>
      </c>
    </row>
    <row r="269" spans="1:11" ht="51" hidden="1">
      <c r="A269" s="109"/>
      <c r="B269" s="109"/>
      <c r="C269" s="109"/>
      <c r="D269" s="108">
        <v>117</v>
      </c>
      <c r="E269" s="99">
        <v>160</v>
      </c>
      <c r="F269" s="107">
        <v>172</v>
      </c>
      <c r="G269" s="106" t="s">
        <v>551</v>
      </c>
      <c r="H269" s="88">
        <v>85.061466775811454</v>
      </c>
      <c r="I269" s="88">
        <v>89.268517322895335</v>
      </c>
      <c r="J269" s="88">
        <v>89.568078350961216</v>
      </c>
      <c r="K269" s="88">
        <v>100</v>
      </c>
    </row>
    <row r="270" spans="1:11" ht="25.5" hidden="1">
      <c r="A270" s="109"/>
      <c r="B270" s="109"/>
      <c r="C270" s="109"/>
      <c r="D270" s="108">
        <v>118</v>
      </c>
      <c r="E270" s="99">
        <v>161</v>
      </c>
      <c r="F270" s="107">
        <v>173</v>
      </c>
      <c r="G270" s="106" t="s">
        <v>550</v>
      </c>
      <c r="H270" s="88">
        <v>100.38808761995435</v>
      </c>
      <c r="I270" s="88">
        <v>95.137791223081067</v>
      </c>
      <c r="J270" s="88">
        <v>95.137791223081067</v>
      </c>
      <c r="K270" s="88">
        <v>100</v>
      </c>
    </row>
    <row r="271" spans="1:11" ht="51" hidden="1">
      <c r="A271" s="109"/>
      <c r="B271" s="109"/>
      <c r="C271" s="109"/>
      <c r="D271" s="108">
        <v>119</v>
      </c>
      <c r="E271" s="99">
        <v>162</v>
      </c>
      <c r="F271" s="107">
        <v>174</v>
      </c>
      <c r="G271" s="106" t="s">
        <v>549</v>
      </c>
      <c r="H271" s="88">
        <v>94.81453043933044</v>
      </c>
      <c r="I271" s="88">
        <v>97.367188816743834</v>
      </c>
      <c r="J271" s="88">
        <v>97.367188816743834</v>
      </c>
      <c r="K271" s="88">
        <v>100</v>
      </c>
    </row>
    <row r="272" spans="1:11" hidden="1">
      <c r="A272" s="109"/>
      <c r="B272" s="109"/>
      <c r="C272" s="109"/>
      <c r="D272" s="108"/>
      <c r="E272" s="99">
        <v>163</v>
      </c>
      <c r="F272" s="107">
        <v>175</v>
      </c>
      <c r="G272" s="132" t="s">
        <v>548</v>
      </c>
      <c r="H272" s="88">
        <v>100</v>
      </c>
      <c r="I272" s="88">
        <v>100</v>
      </c>
      <c r="J272" s="88">
        <v>100</v>
      </c>
      <c r="K272" s="88">
        <v>100</v>
      </c>
    </row>
    <row r="273" spans="1:11" hidden="1">
      <c r="A273" s="109"/>
      <c r="B273" s="109"/>
      <c r="C273" s="109"/>
      <c r="D273" s="126" t="s">
        <v>547</v>
      </c>
      <c r="E273" s="125"/>
      <c r="F273" s="107"/>
      <c r="G273" s="151"/>
      <c r="H273" s="98">
        <v>115.15164572646827</v>
      </c>
      <c r="I273" s="98">
        <v>111.58847821253958</v>
      </c>
      <c r="J273" s="98">
        <v>109.8722303429405</v>
      </c>
      <c r="K273" s="98">
        <v>100</v>
      </c>
    </row>
    <row r="274" spans="1:11" ht="38.25" hidden="1">
      <c r="A274" s="109"/>
      <c r="B274" s="109"/>
      <c r="C274" s="109"/>
      <c r="D274" s="108">
        <v>120</v>
      </c>
      <c r="E274" s="99">
        <v>164</v>
      </c>
      <c r="F274" s="107">
        <v>176</v>
      </c>
      <c r="G274" s="106" t="s">
        <v>546</v>
      </c>
      <c r="H274" s="88">
        <v>99.288765792895646</v>
      </c>
      <c r="I274" s="88">
        <v>100</v>
      </c>
      <c r="J274" s="88">
        <v>100</v>
      </c>
      <c r="K274" s="88">
        <v>100</v>
      </c>
    </row>
    <row r="275" spans="1:11" ht="38.25" hidden="1">
      <c r="A275" s="109"/>
      <c r="B275" s="109"/>
      <c r="C275" s="109"/>
      <c r="D275" s="108">
        <v>121</v>
      </c>
      <c r="E275" s="99">
        <v>165</v>
      </c>
      <c r="F275" s="107">
        <v>177</v>
      </c>
      <c r="G275" s="106" t="s">
        <v>545</v>
      </c>
      <c r="H275" s="88">
        <v>124.67585590953112</v>
      </c>
      <c r="I275" s="88">
        <v>117.76736060179822</v>
      </c>
      <c r="J275" s="88">
        <v>110.82332935251627</v>
      </c>
      <c r="K275" s="88">
        <v>100</v>
      </c>
    </row>
    <row r="276" spans="1:11" hidden="1">
      <c r="A276" s="109"/>
      <c r="B276" s="109"/>
      <c r="C276" s="109"/>
      <c r="D276" s="108"/>
      <c r="E276" s="99">
        <v>166</v>
      </c>
      <c r="F276" s="107">
        <v>178</v>
      </c>
      <c r="G276" s="132" t="s">
        <v>544</v>
      </c>
      <c r="H276" s="88">
        <v>100</v>
      </c>
      <c r="I276" s="88">
        <v>100</v>
      </c>
      <c r="J276" s="88">
        <v>100</v>
      </c>
      <c r="K276" s="88">
        <v>100</v>
      </c>
    </row>
    <row r="277" spans="1:11" ht="38.25" hidden="1">
      <c r="A277" s="109"/>
      <c r="B277" s="109"/>
      <c r="C277" s="109"/>
      <c r="D277" s="108">
        <v>122</v>
      </c>
      <c r="E277" s="99">
        <v>167</v>
      </c>
      <c r="F277" s="107">
        <v>179</v>
      </c>
      <c r="G277" s="106" t="s">
        <v>543</v>
      </c>
      <c r="H277" s="88">
        <v>160.80969985672672</v>
      </c>
      <c r="I277" s="88">
        <v>141.15540433215429</v>
      </c>
      <c r="J277" s="88">
        <v>141.15540433215429</v>
      </c>
      <c r="K277" s="88">
        <v>100</v>
      </c>
    </row>
    <row r="278" spans="1:11" hidden="1">
      <c r="A278" s="109"/>
      <c r="B278" s="109"/>
      <c r="C278" s="104" t="s">
        <v>542</v>
      </c>
      <c r="D278" s="126"/>
      <c r="E278" s="121"/>
      <c r="F278" s="107"/>
      <c r="G278" s="127"/>
      <c r="H278" s="102">
        <v>119.20088816288161</v>
      </c>
      <c r="I278" s="102">
        <v>102.87684791332394</v>
      </c>
      <c r="J278" s="102">
        <v>100</v>
      </c>
      <c r="K278" s="102">
        <v>100</v>
      </c>
    </row>
    <row r="279" spans="1:11" hidden="1">
      <c r="A279" s="109"/>
      <c r="B279" s="109"/>
      <c r="C279" s="133"/>
      <c r="D279" s="126" t="s">
        <v>541</v>
      </c>
      <c r="E279" s="125"/>
      <c r="F279" s="107"/>
      <c r="G279" s="106"/>
      <c r="H279" s="98">
        <v>119.20088816288161</v>
      </c>
      <c r="I279" s="98">
        <v>102.87684791332394</v>
      </c>
      <c r="J279" s="98">
        <v>100</v>
      </c>
      <c r="K279" s="98">
        <v>100</v>
      </c>
    </row>
    <row r="280" spans="1:11" ht="25.5" hidden="1">
      <c r="A280" s="109"/>
      <c r="B280" s="109"/>
      <c r="C280" s="109"/>
      <c r="D280" s="108">
        <v>123</v>
      </c>
      <c r="E280" s="99">
        <v>168</v>
      </c>
      <c r="F280" s="107">
        <v>180</v>
      </c>
      <c r="G280" s="106" t="s">
        <v>540</v>
      </c>
      <c r="H280" s="88">
        <v>119.20088816288161</v>
      </c>
      <c r="I280" s="88">
        <v>102.87684791332394</v>
      </c>
      <c r="J280" s="88">
        <v>100</v>
      </c>
      <c r="K280" s="88">
        <v>100</v>
      </c>
    </row>
    <row r="281" spans="1:11">
      <c r="A281" s="138" t="s">
        <v>539</v>
      </c>
      <c r="B281" s="138"/>
      <c r="C281" s="138"/>
      <c r="D281" s="120"/>
      <c r="E281" s="137"/>
      <c r="F281" s="120"/>
      <c r="G281" s="139"/>
      <c r="H281" s="136">
        <v>102.21609693531592</v>
      </c>
      <c r="I281" s="136">
        <v>95.527326562556993</v>
      </c>
      <c r="J281" s="136">
        <v>95.541621672707009</v>
      </c>
      <c r="K281" s="136">
        <v>100.77014205296084</v>
      </c>
    </row>
    <row r="282" spans="1:11">
      <c r="A282" s="138"/>
      <c r="B282" s="123" t="s">
        <v>538</v>
      </c>
      <c r="C282" s="123"/>
      <c r="D282" s="122"/>
      <c r="E282" s="121"/>
      <c r="F282" s="120"/>
      <c r="G282" s="139"/>
      <c r="H282" s="118">
        <v>175</v>
      </c>
      <c r="I282" s="118">
        <v>155.55555555555554</v>
      </c>
      <c r="J282" s="118">
        <v>155.55555555555554</v>
      </c>
      <c r="K282" s="118">
        <v>127.27272727272727</v>
      </c>
    </row>
    <row r="283" spans="1:11" hidden="1">
      <c r="A283" s="138"/>
      <c r="B283" s="138"/>
      <c r="C283" s="104" t="s">
        <v>537</v>
      </c>
      <c r="D283" s="120"/>
      <c r="E283" s="121"/>
      <c r="F283" s="120"/>
      <c r="G283" s="139"/>
      <c r="H283" s="102">
        <v>175</v>
      </c>
      <c r="I283" s="102">
        <v>155.55555555555554</v>
      </c>
      <c r="J283" s="102">
        <v>155.55555555555554</v>
      </c>
      <c r="K283" s="102">
        <v>127.27272727272727</v>
      </c>
    </row>
    <row r="284" spans="1:11" hidden="1">
      <c r="A284" s="138"/>
      <c r="B284" s="138"/>
      <c r="C284" s="133"/>
      <c r="D284" s="126" t="s">
        <v>536</v>
      </c>
      <c r="E284" s="125"/>
      <c r="F284" s="107"/>
      <c r="G284" s="139"/>
      <c r="H284" s="98">
        <v>175</v>
      </c>
      <c r="I284" s="98">
        <v>155.55555555555554</v>
      </c>
      <c r="J284" s="98">
        <v>155.55555555555554</v>
      </c>
      <c r="K284" s="98">
        <v>127.27272727272727</v>
      </c>
    </row>
    <row r="285" spans="1:11" ht="25.5" hidden="1">
      <c r="A285" s="138"/>
      <c r="B285" s="138"/>
      <c r="C285" s="133"/>
      <c r="D285" s="107">
        <v>124</v>
      </c>
      <c r="E285" s="99">
        <v>169</v>
      </c>
      <c r="F285" s="107">
        <v>181</v>
      </c>
      <c r="G285" s="106" t="s">
        <v>535</v>
      </c>
      <c r="H285" s="88">
        <v>175</v>
      </c>
      <c r="I285" s="88">
        <v>155.55555555555557</v>
      </c>
      <c r="J285" s="88">
        <v>155.55555555555557</v>
      </c>
      <c r="K285" s="88">
        <v>127.27272727272727</v>
      </c>
    </row>
    <row r="286" spans="1:11" hidden="1">
      <c r="A286" s="138"/>
      <c r="B286" s="138"/>
      <c r="C286" s="133"/>
      <c r="D286" s="107"/>
      <c r="E286" s="99">
        <v>170</v>
      </c>
      <c r="F286" s="107">
        <v>182</v>
      </c>
      <c r="G286" s="128" t="s">
        <v>534</v>
      </c>
      <c r="H286" s="88">
        <v>100</v>
      </c>
      <c r="I286" s="88">
        <v>100</v>
      </c>
      <c r="J286" s="88">
        <v>100</v>
      </c>
      <c r="K286" s="88">
        <v>100</v>
      </c>
    </row>
    <row r="287" spans="1:11">
      <c r="A287" s="109"/>
      <c r="B287" s="123" t="s">
        <v>533</v>
      </c>
      <c r="C287" s="123"/>
      <c r="D287" s="122"/>
      <c r="E287" s="121"/>
      <c r="F287" s="120"/>
      <c r="G287" s="119"/>
      <c r="H287" s="118">
        <v>98.024198302699702</v>
      </c>
      <c r="I287" s="118">
        <v>98.295168914391184</v>
      </c>
      <c r="J287" s="118">
        <v>98.428867045892105</v>
      </c>
      <c r="K287" s="118">
        <v>102.29676688810312</v>
      </c>
    </row>
    <row r="288" spans="1:11" hidden="1">
      <c r="A288" s="109"/>
      <c r="B288" s="109"/>
      <c r="C288" s="104" t="s">
        <v>532</v>
      </c>
      <c r="D288" s="126"/>
      <c r="E288" s="121"/>
      <c r="F288" s="107"/>
      <c r="G288" s="106"/>
      <c r="H288" s="102">
        <v>97.437315023278174</v>
      </c>
      <c r="I288" s="102">
        <v>97.786956395591702</v>
      </c>
      <c r="J288" s="102">
        <v>97.959682841698964</v>
      </c>
      <c r="K288" s="102">
        <v>103.01806263413373</v>
      </c>
    </row>
    <row r="289" spans="1:11" hidden="1">
      <c r="A289" s="109"/>
      <c r="B289" s="109"/>
      <c r="C289" s="133"/>
      <c r="D289" s="126" t="s">
        <v>531</v>
      </c>
      <c r="E289" s="125"/>
      <c r="F289" s="107"/>
      <c r="G289" s="106"/>
      <c r="H289" s="98">
        <v>97.437315023278174</v>
      </c>
      <c r="I289" s="98">
        <v>97.786956395591702</v>
      </c>
      <c r="J289" s="98">
        <v>97.959682841698964</v>
      </c>
      <c r="K289" s="98">
        <v>103.01806263413373</v>
      </c>
    </row>
    <row r="290" spans="1:11" hidden="1">
      <c r="A290" s="109"/>
      <c r="B290" s="109"/>
      <c r="C290" s="133"/>
      <c r="D290" s="126"/>
      <c r="E290" s="99">
        <v>171</v>
      </c>
      <c r="F290" s="107">
        <v>183</v>
      </c>
      <c r="G290" s="132" t="s">
        <v>530</v>
      </c>
      <c r="H290" s="88">
        <v>100</v>
      </c>
      <c r="I290" s="88">
        <v>100</v>
      </c>
      <c r="J290" s="88">
        <v>100</v>
      </c>
      <c r="K290" s="88">
        <v>100</v>
      </c>
    </row>
    <row r="291" spans="1:11" ht="25.5" hidden="1">
      <c r="A291" s="109"/>
      <c r="B291" s="109"/>
      <c r="C291" s="109"/>
      <c r="D291" s="108">
        <v>125</v>
      </c>
      <c r="E291" s="99">
        <v>172</v>
      </c>
      <c r="F291" s="107">
        <v>184</v>
      </c>
      <c r="G291" s="106" t="s">
        <v>529</v>
      </c>
      <c r="H291" s="88">
        <v>106.68834302842481</v>
      </c>
      <c r="I291" s="88">
        <v>100</v>
      </c>
      <c r="J291" s="88">
        <v>100</v>
      </c>
      <c r="K291" s="88">
        <v>100</v>
      </c>
    </row>
    <row r="292" spans="1:11" hidden="1">
      <c r="A292" s="109"/>
      <c r="B292" s="109"/>
      <c r="C292" s="109"/>
      <c r="D292" s="108"/>
      <c r="E292" s="99">
        <v>173</v>
      </c>
      <c r="F292" s="107">
        <v>185</v>
      </c>
      <c r="G292" s="132" t="s">
        <v>528</v>
      </c>
      <c r="H292" s="88">
        <v>100</v>
      </c>
      <c r="I292" s="88">
        <v>100</v>
      </c>
      <c r="J292" s="88">
        <v>100</v>
      </c>
      <c r="K292" s="88">
        <v>100</v>
      </c>
    </row>
    <row r="293" spans="1:11" hidden="1">
      <c r="A293" s="109"/>
      <c r="B293" s="109"/>
      <c r="C293" s="109"/>
      <c r="D293" s="108">
        <v>126</v>
      </c>
      <c r="E293" s="99">
        <v>174</v>
      </c>
      <c r="F293" s="107">
        <v>186</v>
      </c>
      <c r="G293" s="106" t="s">
        <v>527</v>
      </c>
      <c r="H293" s="88">
        <v>100.53684095200644</v>
      </c>
      <c r="I293" s="88">
        <v>110.01418967129086</v>
      </c>
      <c r="J293" s="88">
        <v>114.80332860949834</v>
      </c>
      <c r="K293" s="88">
        <v>100</v>
      </c>
    </row>
    <row r="294" spans="1:11" hidden="1">
      <c r="A294" s="109"/>
      <c r="B294" s="109"/>
      <c r="C294" s="109"/>
      <c r="D294" s="108"/>
      <c r="E294" s="99">
        <v>175</v>
      </c>
      <c r="F294" s="107">
        <v>187</v>
      </c>
      <c r="G294" s="132" t="s">
        <v>526</v>
      </c>
      <c r="H294" s="88">
        <v>100</v>
      </c>
      <c r="I294" s="88">
        <v>100</v>
      </c>
      <c r="J294" s="88">
        <v>100</v>
      </c>
      <c r="K294" s="88">
        <v>100</v>
      </c>
    </row>
    <row r="295" spans="1:11" ht="38.25" hidden="1">
      <c r="A295" s="109"/>
      <c r="B295" s="109"/>
      <c r="C295" s="109"/>
      <c r="D295" s="108">
        <v>127</v>
      </c>
      <c r="E295" s="99">
        <v>176</v>
      </c>
      <c r="F295" s="107">
        <v>188</v>
      </c>
      <c r="G295" s="106" t="s">
        <v>525</v>
      </c>
      <c r="H295" s="88">
        <v>98.994369416510509</v>
      </c>
      <c r="I295" s="88">
        <v>96.261127489057131</v>
      </c>
      <c r="J295" s="88">
        <v>96.261127489057131</v>
      </c>
      <c r="K295" s="88">
        <v>100</v>
      </c>
    </row>
    <row r="296" spans="1:11" hidden="1">
      <c r="A296" s="109"/>
      <c r="B296" s="109"/>
      <c r="C296" s="109"/>
      <c r="D296" s="108"/>
      <c r="E296" s="99">
        <v>177</v>
      </c>
      <c r="F296" s="107">
        <v>189</v>
      </c>
      <c r="G296" s="132" t="s">
        <v>524</v>
      </c>
      <c r="H296" s="88">
        <v>100</v>
      </c>
      <c r="I296" s="88">
        <v>100</v>
      </c>
      <c r="J296" s="88">
        <v>100</v>
      </c>
      <c r="K296" s="88">
        <v>100</v>
      </c>
    </row>
    <row r="297" spans="1:11" hidden="1">
      <c r="A297" s="109"/>
      <c r="B297" s="109"/>
      <c r="C297" s="109"/>
      <c r="D297" s="108">
        <v>128</v>
      </c>
      <c r="E297" s="144"/>
      <c r="F297" s="107">
        <v>190</v>
      </c>
      <c r="G297" s="106" t="s">
        <v>523</v>
      </c>
      <c r="H297" s="88">
        <v>97.801696995969778</v>
      </c>
      <c r="I297" s="88">
        <v>94.991425159299652</v>
      </c>
      <c r="J297" s="88">
        <v>94.991425159299652</v>
      </c>
      <c r="K297" s="88">
        <v>100</v>
      </c>
    </row>
    <row r="298" spans="1:11" ht="38.25" hidden="1">
      <c r="A298" s="109"/>
      <c r="B298" s="109"/>
      <c r="C298" s="109"/>
      <c r="D298" s="108">
        <v>129</v>
      </c>
      <c r="E298" s="99"/>
      <c r="F298" s="107">
        <v>191</v>
      </c>
      <c r="G298" s="106" t="s">
        <v>522</v>
      </c>
      <c r="H298" s="88">
        <v>120</v>
      </c>
      <c r="I298" s="88">
        <v>120</v>
      </c>
      <c r="J298" s="88">
        <v>120</v>
      </c>
      <c r="K298" s="88">
        <v>100</v>
      </c>
    </row>
    <row r="299" spans="1:11" ht="38.25" hidden="1">
      <c r="A299" s="109"/>
      <c r="B299" s="109"/>
      <c r="C299" s="109"/>
      <c r="D299" s="108">
        <v>130</v>
      </c>
      <c r="E299" s="99"/>
      <c r="F299" s="107">
        <v>192</v>
      </c>
      <c r="G299" s="106" t="s">
        <v>521</v>
      </c>
      <c r="H299" s="88">
        <v>94.730688753769087</v>
      </c>
      <c r="I299" s="88">
        <v>95.612954717673773</v>
      </c>
      <c r="J299" s="88">
        <v>95.612954717673773</v>
      </c>
      <c r="K299" s="88">
        <v>104.40430541724668</v>
      </c>
    </row>
    <row r="300" spans="1:11" hidden="1">
      <c r="A300" s="109"/>
      <c r="B300" s="109"/>
      <c r="C300" s="109"/>
      <c r="D300" s="108"/>
      <c r="E300" s="99">
        <v>178</v>
      </c>
      <c r="F300" s="107">
        <v>193</v>
      </c>
      <c r="G300" s="132" t="s">
        <v>520</v>
      </c>
      <c r="H300" s="88">
        <v>100</v>
      </c>
      <c r="I300" s="88">
        <v>100</v>
      </c>
      <c r="J300" s="88">
        <v>100</v>
      </c>
      <c r="K300" s="88">
        <v>100</v>
      </c>
    </row>
    <row r="301" spans="1:11" hidden="1">
      <c r="A301" s="109"/>
      <c r="B301" s="109"/>
      <c r="C301" s="104" t="s">
        <v>519</v>
      </c>
      <c r="D301" s="126"/>
      <c r="E301" s="121"/>
      <c r="F301" s="107"/>
      <c r="G301" s="127"/>
      <c r="H301" s="102">
        <v>100</v>
      </c>
      <c r="I301" s="102">
        <v>100</v>
      </c>
      <c r="J301" s="102">
        <v>100</v>
      </c>
      <c r="K301" s="102">
        <v>100</v>
      </c>
    </row>
    <row r="302" spans="1:11" hidden="1">
      <c r="A302" s="109"/>
      <c r="B302" s="109"/>
      <c r="C302" s="133"/>
      <c r="D302" s="126" t="s">
        <v>518</v>
      </c>
      <c r="E302" s="125"/>
      <c r="F302" s="107"/>
      <c r="G302" s="106"/>
      <c r="H302" s="98">
        <v>100</v>
      </c>
      <c r="I302" s="98">
        <v>100</v>
      </c>
      <c r="J302" s="98">
        <v>100</v>
      </c>
      <c r="K302" s="98">
        <v>100</v>
      </c>
    </row>
    <row r="303" spans="1:11" ht="102" hidden="1">
      <c r="A303" s="109"/>
      <c r="B303" s="109"/>
      <c r="C303" s="109"/>
      <c r="D303" s="108">
        <v>131</v>
      </c>
      <c r="E303" s="99">
        <v>179</v>
      </c>
      <c r="F303" s="107">
        <v>194</v>
      </c>
      <c r="G303" s="106" t="s">
        <v>517</v>
      </c>
      <c r="H303" s="88">
        <v>100</v>
      </c>
      <c r="I303" s="88">
        <v>100</v>
      </c>
      <c r="J303" s="88">
        <v>100</v>
      </c>
      <c r="K303" s="88">
        <v>100</v>
      </c>
    </row>
    <row r="304" spans="1:11" hidden="1">
      <c r="A304" s="109"/>
      <c r="B304" s="109"/>
      <c r="C304" s="109"/>
      <c r="D304" s="108"/>
      <c r="E304" s="99">
        <v>180</v>
      </c>
      <c r="F304" s="107">
        <v>195</v>
      </c>
      <c r="G304" s="132" t="s">
        <v>516</v>
      </c>
      <c r="H304" s="88">
        <v>100</v>
      </c>
      <c r="I304" s="88">
        <v>100</v>
      </c>
      <c r="J304" s="88">
        <v>100</v>
      </c>
      <c r="K304" s="88">
        <v>100</v>
      </c>
    </row>
    <row r="305" spans="1:11">
      <c r="A305" s="109"/>
      <c r="B305" s="123" t="s">
        <v>515</v>
      </c>
      <c r="C305" s="123"/>
      <c r="D305" s="122"/>
      <c r="E305" s="121"/>
      <c r="F305" s="120"/>
      <c r="G305" s="119"/>
      <c r="H305" s="118">
        <v>169.30405806859301</v>
      </c>
      <c r="I305" s="118">
        <v>177.2652395900198</v>
      </c>
      <c r="J305" s="118">
        <v>177.2652395900198</v>
      </c>
      <c r="K305" s="118">
        <v>105.18446439027858</v>
      </c>
    </row>
    <row r="306" spans="1:11" hidden="1">
      <c r="A306" s="109"/>
      <c r="B306" s="109"/>
      <c r="C306" s="104" t="s">
        <v>514</v>
      </c>
      <c r="D306" s="126"/>
      <c r="E306" s="121"/>
      <c r="F306" s="107"/>
      <c r="G306" s="127"/>
      <c r="H306" s="102">
        <v>157.23363770552038</v>
      </c>
      <c r="I306" s="102">
        <v>184.87123675567088</v>
      </c>
      <c r="J306" s="102">
        <v>184.87123675567088</v>
      </c>
      <c r="K306" s="102">
        <v>100</v>
      </c>
    </row>
    <row r="307" spans="1:11" hidden="1">
      <c r="A307" s="109"/>
      <c r="B307" s="109"/>
      <c r="C307" s="135"/>
      <c r="D307" s="126" t="s">
        <v>513</v>
      </c>
      <c r="E307" s="125"/>
      <c r="F307" s="107"/>
      <c r="G307" s="106"/>
      <c r="H307" s="98">
        <v>157.23363770552038</v>
      </c>
      <c r="I307" s="98">
        <v>184.87123675567088</v>
      </c>
      <c r="J307" s="98">
        <v>184.87123675567088</v>
      </c>
      <c r="K307" s="98">
        <v>100</v>
      </c>
    </row>
    <row r="308" spans="1:11" ht="38.25" hidden="1">
      <c r="A308" s="109"/>
      <c r="B308" s="109"/>
      <c r="C308" s="109"/>
      <c r="D308" s="108">
        <v>132</v>
      </c>
      <c r="E308" s="99">
        <v>181</v>
      </c>
      <c r="F308" s="107">
        <v>196</v>
      </c>
      <c r="G308" s="106" t="s">
        <v>512</v>
      </c>
      <c r="H308" s="88">
        <v>99.999999999999986</v>
      </c>
      <c r="I308" s="88">
        <v>100</v>
      </c>
      <c r="J308" s="88">
        <v>100</v>
      </c>
      <c r="K308" s="88">
        <v>100</v>
      </c>
    </row>
    <row r="309" spans="1:11" ht="25.5" hidden="1">
      <c r="A309" s="109"/>
      <c r="B309" s="109"/>
      <c r="C309" s="109"/>
      <c r="D309" s="108">
        <v>133</v>
      </c>
      <c r="E309" s="99">
        <v>182</v>
      </c>
      <c r="F309" s="107">
        <v>197</v>
      </c>
      <c r="G309" s="106" t="s">
        <v>511</v>
      </c>
      <c r="H309" s="88">
        <v>212.13203435596418</v>
      </c>
      <c r="I309" s="88">
        <v>299.99999999999994</v>
      </c>
      <c r="J309" s="88">
        <v>299.99999999999994</v>
      </c>
      <c r="K309" s="88">
        <v>100</v>
      </c>
    </row>
    <row r="310" spans="1:11" hidden="1">
      <c r="A310" s="109"/>
      <c r="B310" s="109"/>
      <c r="C310" s="104" t="s">
        <v>510</v>
      </c>
      <c r="D310" s="126"/>
      <c r="E310" s="121"/>
      <c r="F310" s="107"/>
      <c r="G310" s="127"/>
      <c r="H310" s="102">
        <v>200</v>
      </c>
      <c r="I310" s="102">
        <v>200</v>
      </c>
      <c r="J310" s="102">
        <v>200</v>
      </c>
      <c r="K310" s="102">
        <v>100</v>
      </c>
    </row>
    <row r="311" spans="1:11" hidden="1">
      <c r="A311" s="109"/>
      <c r="B311" s="109"/>
      <c r="C311" s="133"/>
      <c r="D311" s="126" t="s">
        <v>509</v>
      </c>
      <c r="E311" s="125"/>
      <c r="F311" s="107"/>
      <c r="G311" s="106"/>
      <c r="H311" s="98">
        <v>200</v>
      </c>
      <c r="I311" s="98">
        <v>200</v>
      </c>
      <c r="J311" s="98">
        <v>200</v>
      </c>
      <c r="K311" s="98">
        <v>100</v>
      </c>
    </row>
    <row r="312" spans="1:11" ht="25.5" hidden="1">
      <c r="A312" s="109"/>
      <c r="B312" s="109"/>
      <c r="C312" s="109"/>
      <c r="D312" s="108">
        <v>134</v>
      </c>
      <c r="E312" s="99">
        <v>183</v>
      </c>
      <c r="F312" s="107">
        <v>198</v>
      </c>
      <c r="G312" s="106" t="s">
        <v>508</v>
      </c>
      <c r="H312" s="88">
        <v>200</v>
      </c>
      <c r="I312" s="88">
        <v>200</v>
      </c>
      <c r="J312" s="88">
        <v>200</v>
      </c>
      <c r="K312" s="88">
        <v>100</v>
      </c>
    </row>
    <row r="313" spans="1:11" ht="25.5" hidden="1">
      <c r="A313" s="109"/>
      <c r="B313" s="109"/>
      <c r="C313" s="109"/>
      <c r="D313" s="108">
        <v>135</v>
      </c>
      <c r="E313" s="99">
        <v>184</v>
      </c>
      <c r="F313" s="107">
        <v>199</v>
      </c>
      <c r="G313" s="106" t="s">
        <v>507</v>
      </c>
      <c r="H313" s="88">
        <v>200</v>
      </c>
      <c r="I313" s="88">
        <v>200</v>
      </c>
      <c r="J313" s="88">
        <v>200</v>
      </c>
      <c r="K313" s="88">
        <v>100</v>
      </c>
    </row>
    <row r="314" spans="1:11" hidden="1">
      <c r="A314" s="109"/>
      <c r="B314" s="109"/>
      <c r="C314" s="104" t="s">
        <v>506</v>
      </c>
      <c r="D314" s="126"/>
      <c r="E314" s="121"/>
      <c r="F314" s="107"/>
      <c r="G314" s="127"/>
      <c r="H314" s="102">
        <v>100</v>
      </c>
      <c r="I314" s="102">
        <v>100</v>
      </c>
      <c r="J314" s="102">
        <v>100</v>
      </c>
      <c r="K314" s="102">
        <v>100</v>
      </c>
    </row>
    <row r="315" spans="1:11" hidden="1">
      <c r="A315" s="109"/>
      <c r="B315" s="109"/>
      <c r="C315" s="133"/>
      <c r="D315" s="126" t="s">
        <v>505</v>
      </c>
      <c r="E315" s="125"/>
      <c r="F315" s="107"/>
      <c r="G315" s="106"/>
      <c r="H315" s="98">
        <v>100</v>
      </c>
      <c r="I315" s="98">
        <v>100</v>
      </c>
      <c r="J315" s="98">
        <v>100</v>
      </c>
      <c r="K315" s="98">
        <v>100</v>
      </c>
    </row>
    <row r="316" spans="1:11" ht="25.5" hidden="1">
      <c r="A316" s="109"/>
      <c r="B316" s="109"/>
      <c r="C316" s="109"/>
      <c r="D316" s="108">
        <v>136</v>
      </c>
      <c r="E316" s="99">
        <v>185</v>
      </c>
      <c r="F316" s="107">
        <v>200</v>
      </c>
      <c r="G316" s="106" t="s">
        <v>504</v>
      </c>
      <c r="H316" s="88">
        <v>100</v>
      </c>
      <c r="I316" s="88">
        <v>100</v>
      </c>
      <c r="J316" s="88">
        <v>100</v>
      </c>
      <c r="K316" s="88">
        <v>100</v>
      </c>
    </row>
    <row r="317" spans="1:11" hidden="1">
      <c r="A317" s="109"/>
      <c r="B317" s="109"/>
      <c r="C317" s="104" t="s">
        <v>503</v>
      </c>
      <c r="D317" s="126"/>
      <c r="E317" s="121"/>
      <c r="F317" s="107"/>
      <c r="G317" s="127"/>
      <c r="H317" s="102">
        <v>145.48674155486501</v>
      </c>
      <c r="I317" s="102">
        <v>145.48674155486503</v>
      </c>
      <c r="J317" s="102">
        <v>145.48674155486503</v>
      </c>
      <c r="K317" s="102">
        <v>137.27094175164154</v>
      </c>
    </row>
    <row r="318" spans="1:11" hidden="1">
      <c r="A318" s="109"/>
      <c r="B318" s="109"/>
      <c r="C318" s="133"/>
      <c r="D318" s="126" t="s">
        <v>502</v>
      </c>
      <c r="E318" s="125"/>
      <c r="F318" s="107"/>
      <c r="G318" s="106"/>
      <c r="H318" s="98">
        <v>145.48674155486501</v>
      </c>
      <c r="I318" s="98">
        <v>145.48674155486503</v>
      </c>
      <c r="J318" s="98">
        <v>145.48674155486503</v>
      </c>
      <c r="K318" s="98">
        <v>137.27094175164154</v>
      </c>
    </row>
    <row r="319" spans="1:11" ht="25.5" hidden="1">
      <c r="A319" s="109"/>
      <c r="B319" s="109"/>
      <c r="C319" s="109"/>
      <c r="D319" s="108">
        <v>137</v>
      </c>
      <c r="E319" s="99">
        <v>186</v>
      </c>
      <c r="F319" s="107">
        <v>201</v>
      </c>
      <c r="G319" s="106" t="s">
        <v>501</v>
      </c>
      <c r="H319" s="88">
        <v>100</v>
      </c>
      <c r="I319" s="88">
        <v>100</v>
      </c>
      <c r="J319" s="88">
        <v>100</v>
      </c>
      <c r="K319" s="88">
        <v>100</v>
      </c>
    </row>
    <row r="320" spans="1:11" hidden="1">
      <c r="A320" s="109"/>
      <c r="B320" s="109"/>
      <c r="C320" s="109"/>
      <c r="D320" s="108">
        <v>138</v>
      </c>
      <c r="E320" s="99">
        <v>187</v>
      </c>
      <c r="F320" s="107">
        <v>202</v>
      </c>
      <c r="G320" s="106" t="s">
        <v>500</v>
      </c>
      <c r="H320" s="88">
        <v>176.00000000000003</v>
      </c>
      <c r="I320" s="88">
        <v>176.00000000000003</v>
      </c>
      <c r="J320" s="88">
        <v>176.00000000000003</v>
      </c>
      <c r="K320" s="88">
        <v>160</v>
      </c>
    </row>
    <row r="321" spans="1:11" hidden="1">
      <c r="A321" s="109"/>
      <c r="B321" s="109"/>
      <c r="C321" s="109"/>
      <c r="D321" s="108"/>
      <c r="E321" s="99">
        <v>188</v>
      </c>
      <c r="F321" s="107">
        <v>203</v>
      </c>
      <c r="G321" s="132" t="s">
        <v>499</v>
      </c>
      <c r="H321" s="88">
        <v>100</v>
      </c>
      <c r="I321" s="88">
        <v>100</v>
      </c>
      <c r="J321" s="88">
        <v>100</v>
      </c>
      <c r="K321" s="88">
        <v>100</v>
      </c>
    </row>
    <row r="322" spans="1:11">
      <c r="A322" s="109"/>
      <c r="B322" s="123" t="s">
        <v>498</v>
      </c>
      <c r="C322" s="123"/>
      <c r="D322" s="122"/>
      <c r="E322" s="121"/>
      <c r="F322" s="120"/>
      <c r="G322" s="119"/>
      <c r="H322" s="118">
        <v>97.8913138599262</v>
      </c>
      <c r="I322" s="118">
        <v>89.907768237404653</v>
      </c>
      <c r="J322" s="118">
        <v>89.907768237404653</v>
      </c>
      <c r="K322" s="118">
        <v>100</v>
      </c>
    </row>
    <row r="323" spans="1:11" hidden="1">
      <c r="A323" s="109"/>
      <c r="B323" s="109"/>
      <c r="C323" s="104" t="s">
        <v>497</v>
      </c>
      <c r="D323" s="126"/>
      <c r="E323" s="121"/>
      <c r="F323" s="107"/>
      <c r="G323" s="127"/>
      <c r="H323" s="102">
        <v>108.17488006526921</v>
      </c>
      <c r="I323" s="102">
        <v>103.34500510591431</v>
      </c>
      <c r="J323" s="102">
        <v>103.34500510591431</v>
      </c>
      <c r="K323" s="102">
        <v>100</v>
      </c>
    </row>
    <row r="324" spans="1:11" hidden="1">
      <c r="A324" s="109"/>
      <c r="B324" s="109"/>
      <c r="C324" s="135"/>
      <c r="D324" s="126" t="s">
        <v>496</v>
      </c>
      <c r="E324" s="125"/>
      <c r="F324" s="107"/>
      <c r="G324" s="106"/>
      <c r="H324" s="98">
        <v>108.17488006526921</v>
      </c>
      <c r="I324" s="98">
        <v>103.34500510591431</v>
      </c>
      <c r="J324" s="98">
        <v>103.34500510591431</v>
      </c>
      <c r="K324" s="98">
        <v>100</v>
      </c>
    </row>
    <row r="325" spans="1:11" ht="38.25" hidden="1">
      <c r="A325" s="109"/>
      <c r="B325" s="109"/>
      <c r="C325" s="109"/>
      <c r="D325" s="108">
        <v>139</v>
      </c>
      <c r="E325" s="99">
        <v>189</v>
      </c>
      <c r="F325" s="107">
        <v>204</v>
      </c>
      <c r="G325" s="106" t="s">
        <v>495</v>
      </c>
      <c r="H325" s="88">
        <v>108.70872569711108</v>
      </c>
      <c r="I325" s="88">
        <v>103.5466536394724</v>
      </c>
      <c r="J325" s="88">
        <v>103.5466536394724</v>
      </c>
      <c r="K325" s="88">
        <v>100</v>
      </c>
    </row>
    <row r="326" spans="1:11" ht="38.25" hidden="1">
      <c r="A326" s="109"/>
      <c r="B326" s="109"/>
      <c r="C326" s="109"/>
      <c r="D326" s="108">
        <v>140</v>
      </c>
      <c r="E326" s="99">
        <v>190</v>
      </c>
      <c r="F326" s="107">
        <v>205</v>
      </c>
      <c r="G326" s="106" t="s">
        <v>494</v>
      </c>
      <c r="H326" s="88">
        <v>107.1950569937147</v>
      </c>
      <c r="I326" s="88">
        <v>102.97175603765861</v>
      </c>
      <c r="J326" s="88">
        <v>102.97175603765861</v>
      </c>
      <c r="K326" s="88">
        <v>100</v>
      </c>
    </row>
    <row r="327" spans="1:11" hidden="1">
      <c r="A327" s="109"/>
      <c r="B327" s="109"/>
      <c r="C327" s="104" t="s">
        <v>493</v>
      </c>
      <c r="D327" s="99"/>
      <c r="E327" s="99"/>
      <c r="F327" s="99"/>
      <c r="G327" s="106"/>
      <c r="H327" s="102">
        <v>100</v>
      </c>
      <c r="I327" s="102">
        <v>100</v>
      </c>
      <c r="J327" s="102">
        <v>100</v>
      </c>
      <c r="K327" s="102">
        <v>100</v>
      </c>
    </row>
    <row r="328" spans="1:11" hidden="1">
      <c r="A328" s="109"/>
      <c r="B328" s="109"/>
      <c r="C328" s="99"/>
      <c r="D328" s="130" t="s">
        <v>492</v>
      </c>
      <c r="E328" s="125"/>
      <c r="F328" s="131"/>
      <c r="G328" s="106"/>
      <c r="H328" s="98">
        <v>100</v>
      </c>
      <c r="I328" s="98">
        <v>100</v>
      </c>
      <c r="J328" s="98">
        <v>100</v>
      </c>
      <c r="K328" s="98">
        <v>100</v>
      </c>
    </row>
    <row r="329" spans="1:11" hidden="1">
      <c r="A329" s="109"/>
      <c r="B329" s="109"/>
      <c r="C329" s="109"/>
      <c r="D329" s="108"/>
      <c r="E329" s="99">
        <v>191</v>
      </c>
      <c r="F329" s="107">
        <v>206</v>
      </c>
      <c r="G329" s="128" t="s">
        <v>491</v>
      </c>
      <c r="H329" s="88">
        <v>100</v>
      </c>
      <c r="I329" s="88">
        <v>100</v>
      </c>
      <c r="J329" s="88">
        <v>100</v>
      </c>
      <c r="K329" s="88">
        <v>100</v>
      </c>
    </row>
    <row r="330" spans="1:11" hidden="1">
      <c r="A330" s="109"/>
      <c r="B330" s="109"/>
      <c r="C330" s="104" t="s">
        <v>490</v>
      </c>
      <c r="D330" s="126"/>
      <c r="E330" s="121"/>
      <c r="F330" s="107"/>
      <c r="G330" s="127"/>
      <c r="H330" s="102">
        <v>92.798795706083013</v>
      </c>
      <c r="I330" s="102">
        <v>83.62063225868711</v>
      </c>
      <c r="J330" s="102">
        <v>83.62063225868711</v>
      </c>
      <c r="K330" s="102">
        <v>100</v>
      </c>
    </row>
    <row r="331" spans="1:11" hidden="1">
      <c r="A331" s="109"/>
      <c r="B331" s="109"/>
      <c r="C331" s="133"/>
      <c r="D331" s="126" t="s">
        <v>489</v>
      </c>
      <c r="E331" s="125"/>
      <c r="F331" s="107"/>
      <c r="G331" s="106"/>
      <c r="H331" s="98">
        <v>92.798795706083013</v>
      </c>
      <c r="I331" s="98">
        <v>83.62063225868711</v>
      </c>
      <c r="J331" s="98">
        <v>83.62063225868711</v>
      </c>
      <c r="K331" s="98">
        <v>100</v>
      </c>
    </row>
    <row r="332" spans="1:11" hidden="1">
      <c r="A332" s="109"/>
      <c r="B332" s="109"/>
      <c r="C332" s="109"/>
      <c r="D332" s="108">
        <v>141</v>
      </c>
      <c r="E332" s="99">
        <v>192</v>
      </c>
      <c r="F332" s="107">
        <v>207</v>
      </c>
      <c r="G332" s="106" t="s">
        <v>488</v>
      </c>
      <c r="H332" s="88">
        <v>92.592592592592624</v>
      </c>
      <c r="I332" s="88">
        <v>83.333333333333357</v>
      </c>
      <c r="J332" s="88">
        <v>83.333333333333357</v>
      </c>
      <c r="K332" s="88">
        <v>100</v>
      </c>
    </row>
    <row r="333" spans="1:11" hidden="1">
      <c r="A333" s="109"/>
      <c r="B333" s="109"/>
      <c r="C333" s="109"/>
      <c r="D333" s="108">
        <v>142</v>
      </c>
      <c r="E333" s="99">
        <v>193</v>
      </c>
      <c r="F333" s="107">
        <v>208</v>
      </c>
      <c r="G333" s="106" t="s">
        <v>487</v>
      </c>
      <c r="H333" s="88">
        <v>109.54451150103321</v>
      </c>
      <c r="I333" s="88">
        <v>109.54451150103321</v>
      </c>
      <c r="J333" s="88">
        <v>109.54451150103321</v>
      </c>
      <c r="K333" s="88">
        <v>100</v>
      </c>
    </row>
    <row r="334" spans="1:11" hidden="1">
      <c r="A334" s="109"/>
      <c r="B334" s="109"/>
      <c r="C334" s="104" t="s">
        <v>486</v>
      </c>
      <c r="D334" s="126"/>
      <c r="E334" s="121"/>
      <c r="F334" s="107"/>
      <c r="G334" s="127"/>
      <c r="H334" s="102">
        <v>116.03972084031948</v>
      </c>
      <c r="I334" s="102">
        <v>116.03972084031949</v>
      </c>
      <c r="J334" s="102">
        <v>116.03972084031949</v>
      </c>
      <c r="K334" s="102">
        <v>100</v>
      </c>
    </row>
    <row r="335" spans="1:11" hidden="1">
      <c r="A335" s="109"/>
      <c r="B335" s="109"/>
      <c r="C335" s="133"/>
      <c r="D335" s="126" t="s">
        <v>485</v>
      </c>
      <c r="E335" s="125"/>
      <c r="F335" s="107"/>
      <c r="G335" s="106"/>
      <c r="H335" s="98">
        <v>116.03972084031948</v>
      </c>
      <c r="I335" s="98">
        <v>116.03972084031949</v>
      </c>
      <c r="J335" s="98">
        <v>116.03972084031949</v>
      </c>
      <c r="K335" s="98">
        <v>100</v>
      </c>
    </row>
    <row r="336" spans="1:11" hidden="1">
      <c r="A336" s="109"/>
      <c r="B336" s="109"/>
      <c r="C336" s="109"/>
      <c r="D336" s="108">
        <v>143</v>
      </c>
      <c r="E336" s="99">
        <v>194</v>
      </c>
      <c r="F336" s="107">
        <v>209</v>
      </c>
      <c r="G336" s="106" t="s">
        <v>484</v>
      </c>
      <c r="H336" s="88">
        <v>116.03972084031948</v>
      </c>
      <c r="I336" s="88">
        <v>116.03972084031949</v>
      </c>
      <c r="J336" s="88">
        <v>116.03972084031949</v>
      </c>
      <c r="K336" s="88">
        <v>100</v>
      </c>
    </row>
    <row r="337" spans="1:11">
      <c r="A337" s="138" t="s">
        <v>483</v>
      </c>
      <c r="B337" s="138"/>
      <c r="C337" s="138"/>
      <c r="D337" s="120"/>
      <c r="E337" s="137"/>
      <c r="F337" s="120"/>
      <c r="G337" s="139"/>
      <c r="H337" s="136">
        <v>110.50768960236941</v>
      </c>
      <c r="I337" s="136">
        <v>101.75218483009516</v>
      </c>
      <c r="J337" s="136">
        <v>101.7704355848323</v>
      </c>
      <c r="K337" s="136">
        <v>100.20758170007407</v>
      </c>
    </row>
    <row r="338" spans="1:11" ht="15" customHeight="1">
      <c r="A338" s="109"/>
      <c r="B338" s="142" t="s">
        <v>482</v>
      </c>
      <c r="C338" s="142"/>
      <c r="D338" s="122"/>
      <c r="E338" s="121"/>
      <c r="F338" s="120"/>
      <c r="G338" s="119"/>
      <c r="H338" s="118">
        <v>109.61062985721404</v>
      </c>
      <c r="I338" s="118">
        <v>99.000506086649906</v>
      </c>
      <c r="J338" s="118">
        <v>99.000506086649906</v>
      </c>
      <c r="K338" s="118">
        <v>100</v>
      </c>
    </row>
    <row r="339" spans="1:11" hidden="1">
      <c r="A339" s="109"/>
      <c r="B339" s="109"/>
      <c r="C339" s="104" t="s">
        <v>481</v>
      </c>
      <c r="D339" s="126"/>
      <c r="E339" s="121"/>
      <c r="F339" s="107"/>
      <c r="G339" s="127"/>
      <c r="H339" s="102">
        <v>105.17472096304621</v>
      </c>
      <c r="I339" s="102">
        <v>98.959343533280119</v>
      </c>
      <c r="J339" s="102">
        <v>98.959343533280119</v>
      </c>
      <c r="K339" s="102">
        <v>100</v>
      </c>
    </row>
    <row r="340" spans="1:11" hidden="1">
      <c r="A340" s="109"/>
      <c r="B340" s="109"/>
      <c r="C340" s="133"/>
      <c r="D340" s="126" t="s">
        <v>480</v>
      </c>
      <c r="E340" s="125"/>
      <c r="F340" s="107"/>
      <c r="G340" s="106"/>
      <c r="H340" s="98">
        <v>105.17472096304621</v>
      </c>
      <c r="I340" s="98">
        <v>98.959343533280119</v>
      </c>
      <c r="J340" s="98">
        <v>98.959343533280119</v>
      </c>
      <c r="K340" s="98">
        <v>100</v>
      </c>
    </row>
    <row r="341" spans="1:11" hidden="1">
      <c r="A341" s="109"/>
      <c r="B341" s="109"/>
      <c r="C341" s="109"/>
      <c r="D341" s="108">
        <v>144</v>
      </c>
      <c r="E341" s="99">
        <v>195</v>
      </c>
      <c r="F341" s="107">
        <v>210</v>
      </c>
      <c r="G341" s="106" t="s">
        <v>479</v>
      </c>
      <c r="H341" s="88">
        <v>108.33333333333339</v>
      </c>
      <c r="I341" s="88">
        <v>92.857142857142861</v>
      </c>
      <c r="J341" s="88">
        <v>92.857142857142861</v>
      </c>
      <c r="K341" s="88">
        <v>100</v>
      </c>
    </row>
    <row r="342" spans="1:11" ht="25.5" hidden="1">
      <c r="A342" s="109"/>
      <c r="B342" s="109"/>
      <c r="C342" s="109"/>
      <c r="D342" s="108">
        <v>145</v>
      </c>
      <c r="E342" s="99">
        <v>196</v>
      </c>
      <c r="F342" s="107">
        <v>211</v>
      </c>
      <c r="G342" s="124" t="s">
        <v>478</v>
      </c>
      <c r="H342" s="88">
        <v>63.492063492063508</v>
      </c>
      <c r="I342" s="88">
        <v>85.106382978723417</v>
      </c>
      <c r="J342" s="88">
        <v>85.106382978723417</v>
      </c>
      <c r="K342" s="88">
        <v>100</v>
      </c>
    </row>
    <row r="343" spans="1:11" hidden="1">
      <c r="A343" s="109"/>
      <c r="B343" s="109"/>
      <c r="C343" s="109"/>
      <c r="D343" s="108">
        <v>146</v>
      </c>
      <c r="E343" s="99">
        <v>197</v>
      </c>
      <c r="F343" s="107">
        <v>212</v>
      </c>
      <c r="G343" s="106" t="s">
        <v>477</v>
      </c>
      <c r="H343" s="88">
        <v>125</v>
      </c>
      <c r="I343" s="88">
        <v>121.21212121212122</v>
      </c>
      <c r="J343" s="88">
        <v>121.21212121212122</v>
      </c>
      <c r="K343" s="88">
        <v>100</v>
      </c>
    </row>
    <row r="344" spans="1:11" hidden="1">
      <c r="A344" s="109"/>
      <c r="B344" s="109"/>
      <c r="C344" s="109"/>
      <c r="D344" s="108"/>
      <c r="E344" s="99">
        <v>198</v>
      </c>
      <c r="F344" s="107">
        <v>213</v>
      </c>
      <c r="G344" s="132" t="s">
        <v>476</v>
      </c>
      <c r="H344" s="88">
        <v>100</v>
      </c>
      <c r="I344" s="88">
        <v>100</v>
      </c>
      <c r="J344" s="88">
        <v>100</v>
      </c>
      <c r="K344" s="88">
        <v>100</v>
      </c>
    </row>
    <row r="345" spans="1:11" ht="38.25" hidden="1">
      <c r="A345" s="109"/>
      <c r="B345" s="109"/>
      <c r="C345" s="109"/>
      <c r="D345" s="108">
        <v>147</v>
      </c>
      <c r="E345" s="99"/>
      <c r="F345" s="107">
        <v>214</v>
      </c>
      <c r="G345" s="106" t="s">
        <v>475</v>
      </c>
      <c r="H345" s="88">
        <v>106.66666666666669</v>
      </c>
      <c r="I345" s="88">
        <v>100</v>
      </c>
      <c r="J345" s="88">
        <v>100</v>
      </c>
      <c r="K345" s="88">
        <v>100</v>
      </c>
    </row>
    <row r="346" spans="1:11" hidden="1">
      <c r="A346" s="109"/>
      <c r="B346" s="109"/>
      <c r="C346" s="104" t="s">
        <v>474</v>
      </c>
      <c r="D346" s="126"/>
      <c r="E346" s="121"/>
      <c r="F346" s="107"/>
      <c r="G346" s="127"/>
      <c r="H346" s="102">
        <v>114.71831166512534</v>
      </c>
      <c r="I346" s="102">
        <v>99.043996495991621</v>
      </c>
      <c r="J346" s="102">
        <v>99.043996495991621</v>
      </c>
      <c r="K346" s="102">
        <v>100</v>
      </c>
    </row>
    <row r="347" spans="1:11" hidden="1">
      <c r="A347" s="109"/>
      <c r="B347" s="109"/>
      <c r="C347" s="133"/>
      <c r="D347" s="126" t="s">
        <v>473</v>
      </c>
      <c r="E347" s="125"/>
      <c r="F347" s="107"/>
      <c r="G347" s="106"/>
      <c r="H347" s="98">
        <v>114.71831166512534</v>
      </c>
      <c r="I347" s="98">
        <v>99.043996495991621</v>
      </c>
      <c r="J347" s="98">
        <v>99.043996495991621</v>
      </c>
      <c r="K347" s="98">
        <v>100</v>
      </c>
    </row>
    <row r="348" spans="1:11" ht="25.5" hidden="1">
      <c r="A348" s="109"/>
      <c r="B348" s="109"/>
      <c r="C348" s="109"/>
      <c r="D348" s="108">
        <v>148</v>
      </c>
      <c r="E348" s="99">
        <v>199</v>
      </c>
      <c r="F348" s="107">
        <v>215</v>
      </c>
      <c r="G348" s="106" t="s">
        <v>472</v>
      </c>
      <c r="H348" s="88">
        <v>107.27272727272729</v>
      </c>
      <c r="I348" s="88">
        <v>98.333333333333357</v>
      </c>
      <c r="J348" s="88">
        <v>98.333333333333357</v>
      </c>
      <c r="K348" s="88">
        <v>100</v>
      </c>
    </row>
    <row r="349" spans="1:11" ht="25.5" hidden="1">
      <c r="A349" s="109"/>
      <c r="B349" s="109"/>
      <c r="C349" s="109"/>
      <c r="D349" s="108">
        <v>149</v>
      </c>
      <c r="E349" s="99">
        <v>200</v>
      </c>
      <c r="F349" s="107">
        <v>216</v>
      </c>
      <c r="G349" s="106" t="s">
        <v>471</v>
      </c>
      <c r="H349" s="88">
        <v>126.31578947368421</v>
      </c>
      <c r="I349" s="88">
        <v>100</v>
      </c>
      <c r="J349" s="88">
        <v>100</v>
      </c>
      <c r="K349" s="88">
        <v>100</v>
      </c>
    </row>
    <row r="350" spans="1:11">
      <c r="A350" s="109"/>
      <c r="B350" s="123" t="s">
        <v>470</v>
      </c>
      <c r="C350" s="123"/>
      <c r="D350" s="122"/>
      <c r="E350" s="121"/>
      <c r="F350" s="120"/>
      <c r="G350" s="119"/>
      <c r="H350" s="118">
        <v>109.76957454391838</v>
      </c>
      <c r="I350" s="118">
        <v>104.14568844388164</v>
      </c>
      <c r="J350" s="118">
        <v>104.14568844388164</v>
      </c>
      <c r="K350" s="118">
        <v>101.00295488943513</v>
      </c>
    </row>
    <row r="351" spans="1:11" hidden="1">
      <c r="A351" s="109"/>
      <c r="B351" s="109"/>
      <c r="C351" s="104" t="s">
        <v>469</v>
      </c>
      <c r="D351" s="126"/>
      <c r="E351" s="121"/>
      <c r="F351" s="107"/>
      <c r="G351" s="127"/>
      <c r="H351" s="102">
        <v>109.76957454391838</v>
      </c>
      <c r="I351" s="102">
        <v>104.14568844388164</v>
      </c>
      <c r="J351" s="102">
        <v>104.14568844388164</v>
      </c>
      <c r="K351" s="102">
        <v>101.00295488943513</v>
      </c>
    </row>
    <row r="352" spans="1:11" hidden="1">
      <c r="A352" s="109"/>
      <c r="B352" s="109"/>
      <c r="C352" s="133"/>
      <c r="D352" s="126" t="s">
        <v>468</v>
      </c>
      <c r="E352" s="125"/>
      <c r="F352" s="107"/>
      <c r="G352" s="106"/>
      <c r="H352" s="98">
        <v>109.76957454391838</v>
      </c>
      <c r="I352" s="98">
        <v>104.14568844388164</v>
      </c>
      <c r="J352" s="98">
        <v>104.14568844388164</v>
      </c>
      <c r="K352" s="98">
        <v>101.00295488943513</v>
      </c>
    </row>
    <row r="353" spans="1:11" ht="25.5" hidden="1">
      <c r="A353" s="109"/>
      <c r="B353" s="109"/>
      <c r="C353" s="109"/>
      <c r="D353" s="108">
        <v>150</v>
      </c>
      <c r="E353" s="99">
        <v>201</v>
      </c>
      <c r="F353" s="107">
        <v>217</v>
      </c>
      <c r="G353" s="106" t="s">
        <v>467</v>
      </c>
      <c r="H353" s="88">
        <v>108.0744911438438</v>
      </c>
      <c r="I353" s="88">
        <v>100</v>
      </c>
      <c r="J353" s="88">
        <v>100</v>
      </c>
      <c r="K353" s="88">
        <v>100</v>
      </c>
    </row>
    <row r="354" spans="1:11" ht="25.5" hidden="1">
      <c r="A354" s="109"/>
      <c r="B354" s="109"/>
      <c r="C354" s="109"/>
      <c r="D354" s="108">
        <v>151</v>
      </c>
      <c r="E354" s="99">
        <v>202</v>
      </c>
      <c r="F354" s="107">
        <v>218</v>
      </c>
      <c r="G354" s="106" t="s">
        <v>466</v>
      </c>
      <c r="H354" s="88">
        <v>108.78753629359208</v>
      </c>
      <c r="I354" s="88">
        <v>100</v>
      </c>
      <c r="J354" s="88">
        <v>100</v>
      </c>
      <c r="K354" s="88">
        <v>100</v>
      </c>
    </row>
    <row r="355" spans="1:11" hidden="1">
      <c r="A355" s="109"/>
      <c r="B355" s="109"/>
      <c r="C355" s="109"/>
      <c r="D355" s="108"/>
      <c r="E355" s="99">
        <v>203</v>
      </c>
      <c r="F355" s="107">
        <v>219</v>
      </c>
      <c r="G355" s="132" t="s">
        <v>465</v>
      </c>
      <c r="H355" s="88">
        <v>100</v>
      </c>
      <c r="I355" s="88">
        <v>100</v>
      </c>
      <c r="J355" s="88">
        <v>100</v>
      </c>
      <c r="K355" s="88">
        <v>100</v>
      </c>
    </row>
    <row r="356" spans="1:11" ht="25.5" hidden="1">
      <c r="A356" s="109"/>
      <c r="B356" s="109"/>
      <c r="C356" s="109"/>
      <c r="D356" s="108">
        <v>152</v>
      </c>
      <c r="E356" s="99">
        <v>204</v>
      </c>
      <c r="F356" s="107">
        <v>220</v>
      </c>
      <c r="G356" s="106" t="s">
        <v>464</v>
      </c>
      <c r="H356" s="88">
        <v>113.78029339910117</v>
      </c>
      <c r="I356" s="88">
        <v>121.14137285547599</v>
      </c>
      <c r="J356" s="88">
        <v>121.14137285547599</v>
      </c>
      <c r="K356" s="88">
        <v>104.55159171494203</v>
      </c>
    </row>
    <row r="357" spans="1:11" hidden="1">
      <c r="A357" s="109"/>
      <c r="B357" s="109"/>
      <c r="C357" s="109"/>
      <c r="D357" s="108"/>
      <c r="E357" s="99">
        <v>205</v>
      </c>
      <c r="F357" s="107">
        <v>221</v>
      </c>
      <c r="G357" s="132" t="s">
        <v>463</v>
      </c>
      <c r="H357" s="88">
        <v>100</v>
      </c>
      <c r="I357" s="88">
        <v>100</v>
      </c>
      <c r="J357" s="88">
        <v>100</v>
      </c>
      <c r="K357" s="88">
        <v>100</v>
      </c>
    </row>
    <row r="358" spans="1:11">
      <c r="A358" s="109"/>
      <c r="B358" s="123" t="s">
        <v>462</v>
      </c>
      <c r="C358" s="123"/>
      <c r="D358" s="122"/>
      <c r="E358" s="121"/>
      <c r="F358" s="120"/>
      <c r="G358" s="119"/>
      <c r="H358" s="118">
        <v>103.46404818862493</v>
      </c>
      <c r="I358" s="118">
        <v>101.00926880278007</v>
      </c>
      <c r="J358" s="118">
        <v>101.00926880278007</v>
      </c>
      <c r="K358" s="118">
        <v>100</v>
      </c>
    </row>
    <row r="359" spans="1:11" hidden="1">
      <c r="A359" s="109"/>
      <c r="B359" s="109"/>
      <c r="C359" s="104" t="s">
        <v>461</v>
      </c>
      <c r="D359" s="126"/>
      <c r="E359" s="121"/>
      <c r="F359" s="107"/>
      <c r="G359" s="127"/>
      <c r="H359" s="102">
        <v>101.09666671284508</v>
      </c>
      <c r="I359" s="102">
        <v>101.3191292212847</v>
      </c>
      <c r="J359" s="102">
        <v>101.3191292212847</v>
      </c>
      <c r="K359" s="102">
        <v>100</v>
      </c>
    </row>
    <row r="360" spans="1:11" hidden="1">
      <c r="A360" s="109"/>
      <c r="B360" s="109"/>
      <c r="C360" s="135"/>
      <c r="D360" s="126" t="s">
        <v>460</v>
      </c>
      <c r="E360" s="125"/>
      <c r="F360" s="107"/>
      <c r="G360" s="106"/>
      <c r="H360" s="98">
        <v>99.196330617512317</v>
      </c>
      <c r="I360" s="98">
        <v>99.45053836120708</v>
      </c>
      <c r="J360" s="98">
        <v>99.45053836120708</v>
      </c>
      <c r="K360" s="98">
        <v>100</v>
      </c>
    </row>
    <row r="361" spans="1:11" ht="25.5" hidden="1">
      <c r="A361" s="109"/>
      <c r="B361" s="109"/>
      <c r="C361" s="109"/>
      <c r="D361" s="108">
        <v>153</v>
      </c>
      <c r="E361" s="99">
        <v>206</v>
      </c>
      <c r="F361" s="107">
        <v>222</v>
      </c>
      <c r="G361" s="106" t="s">
        <v>459</v>
      </c>
      <c r="H361" s="88">
        <v>99.196330617512317</v>
      </c>
      <c r="I361" s="88">
        <v>99.45053836120708</v>
      </c>
      <c r="J361" s="88">
        <v>99.45053836120708</v>
      </c>
      <c r="K361" s="88">
        <v>100</v>
      </c>
    </row>
    <row r="362" spans="1:11" hidden="1">
      <c r="A362" s="109"/>
      <c r="B362" s="109"/>
      <c r="C362" s="109"/>
      <c r="D362" s="126" t="s">
        <v>458</v>
      </c>
      <c r="E362" s="125"/>
      <c r="F362" s="107"/>
      <c r="G362" s="106"/>
      <c r="H362" s="98">
        <v>106.52574831960384</v>
      </c>
      <c r="I362" s="98">
        <v>107.01069254734799</v>
      </c>
      <c r="J362" s="98">
        <v>107.01069254734799</v>
      </c>
      <c r="K362" s="98">
        <v>100</v>
      </c>
    </row>
    <row r="363" spans="1:11" ht="51" hidden="1">
      <c r="A363" s="109"/>
      <c r="B363" s="109"/>
      <c r="C363" s="109"/>
      <c r="D363" s="108">
        <v>154</v>
      </c>
      <c r="E363" s="99">
        <v>207</v>
      </c>
      <c r="F363" s="107">
        <v>223</v>
      </c>
      <c r="G363" s="106" t="s">
        <v>457</v>
      </c>
      <c r="H363" s="88">
        <v>106.52574831960384</v>
      </c>
      <c r="I363" s="88">
        <v>107.01069254734799</v>
      </c>
      <c r="J363" s="88">
        <v>107.01069254734799</v>
      </c>
      <c r="K363" s="88">
        <v>100</v>
      </c>
    </row>
    <row r="364" spans="1:11" hidden="1">
      <c r="A364" s="109"/>
      <c r="B364" s="109"/>
      <c r="C364" s="109"/>
      <c r="D364" s="126" t="s">
        <v>456</v>
      </c>
      <c r="E364" s="125"/>
      <c r="F364" s="107"/>
      <c r="G364" s="106"/>
      <c r="H364" s="98">
        <v>100</v>
      </c>
      <c r="I364" s="98">
        <v>100</v>
      </c>
      <c r="J364" s="98">
        <v>100</v>
      </c>
      <c r="K364" s="98">
        <v>100</v>
      </c>
    </row>
    <row r="365" spans="1:11" hidden="1">
      <c r="A365" s="109"/>
      <c r="B365" s="109"/>
      <c r="C365" s="109"/>
      <c r="D365" s="126"/>
      <c r="E365" s="99">
        <v>208</v>
      </c>
      <c r="F365" s="107">
        <v>224</v>
      </c>
      <c r="G365" s="128" t="s">
        <v>455</v>
      </c>
      <c r="H365" s="88">
        <v>100</v>
      </c>
      <c r="I365" s="88">
        <v>100</v>
      </c>
      <c r="J365" s="88">
        <v>100</v>
      </c>
      <c r="K365" s="88">
        <v>100</v>
      </c>
    </row>
    <row r="366" spans="1:11" hidden="1">
      <c r="A366" s="109"/>
      <c r="B366" s="109"/>
      <c r="C366" s="109"/>
      <c r="D366" s="108">
        <v>155</v>
      </c>
      <c r="E366" s="99"/>
      <c r="F366" s="107">
        <v>225</v>
      </c>
      <c r="G366" s="143" t="s">
        <v>454</v>
      </c>
      <c r="H366" s="88">
        <v>100</v>
      </c>
      <c r="I366" s="88">
        <v>100</v>
      </c>
      <c r="J366" s="88">
        <v>100</v>
      </c>
      <c r="K366" s="88">
        <v>100</v>
      </c>
    </row>
    <row r="367" spans="1:11" hidden="1">
      <c r="A367" s="109"/>
      <c r="B367" s="109"/>
      <c r="C367" s="109"/>
      <c r="D367" s="108">
        <v>156</v>
      </c>
      <c r="E367" s="99">
        <v>209</v>
      </c>
      <c r="F367" s="107">
        <v>226</v>
      </c>
      <c r="G367" s="143" t="s">
        <v>453</v>
      </c>
      <c r="H367" s="88">
        <v>100</v>
      </c>
      <c r="I367" s="88">
        <v>100</v>
      </c>
      <c r="J367" s="88">
        <v>100</v>
      </c>
      <c r="K367" s="88">
        <v>100</v>
      </c>
    </row>
    <row r="368" spans="1:11" hidden="1">
      <c r="A368" s="109"/>
      <c r="B368" s="109"/>
      <c r="C368" s="109"/>
      <c r="D368" s="108"/>
      <c r="E368" s="99">
        <v>210</v>
      </c>
      <c r="F368" s="107">
        <v>227</v>
      </c>
      <c r="G368" s="132" t="s">
        <v>452</v>
      </c>
      <c r="H368" s="88">
        <v>100</v>
      </c>
      <c r="I368" s="88">
        <v>100</v>
      </c>
      <c r="J368" s="88">
        <v>100</v>
      </c>
      <c r="K368" s="88">
        <v>100</v>
      </c>
    </row>
    <row r="369" spans="1:11" hidden="1">
      <c r="A369" s="109"/>
      <c r="B369" s="109"/>
      <c r="C369" s="109"/>
      <c r="D369" s="126" t="s">
        <v>451</v>
      </c>
      <c r="E369" s="125"/>
      <c r="F369" s="107"/>
      <c r="G369" s="106"/>
      <c r="H369" s="98">
        <v>100</v>
      </c>
      <c r="I369" s="98">
        <v>100</v>
      </c>
      <c r="J369" s="98">
        <v>100</v>
      </c>
      <c r="K369" s="98">
        <v>100</v>
      </c>
    </row>
    <row r="370" spans="1:11" ht="25.5" hidden="1">
      <c r="A370" s="145"/>
      <c r="B370" s="145"/>
      <c r="C370" s="145"/>
      <c r="D370" s="144">
        <v>157</v>
      </c>
      <c r="E370" s="99">
        <v>211</v>
      </c>
      <c r="F370" s="99">
        <v>228</v>
      </c>
      <c r="G370" s="143" t="s">
        <v>450</v>
      </c>
      <c r="H370" s="88">
        <v>100</v>
      </c>
      <c r="I370" s="88">
        <v>100</v>
      </c>
      <c r="J370" s="88">
        <v>100</v>
      </c>
      <c r="K370" s="88">
        <v>100</v>
      </c>
    </row>
    <row r="371" spans="1:11" hidden="1">
      <c r="A371" s="109"/>
      <c r="B371" s="109"/>
      <c r="C371" s="104" t="s">
        <v>449</v>
      </c>
      <c r="D371" s="144"/>
      <c r="E371" s="121"/>
      <c r="F371" s="107"/>
      <c r="G371" s="106"/>
      <c r="H371" s="102">
        <v>112.12933300280065</v>
      </c>
      <c r="I371" s="102">
        <v>100</v>
      </c>
      <c r="J371" s="102">
        <v>100</v>
      </c>
      <c r="K371" s="102">
        <v>100</v>
      </c>
    </row>
    <row r="372" spans="1:11" hidden="1">
      <c r="A372" s="109"/>
      <c r="B372" s="109"/>
      <c r="C372" s="109"/>
      <c r="D372" s="126" t="s">
        <v>448</v>
      </c>
      <c r="E372" s="125"/>
      <c r="F372" s="107"/>
      <c r="G372" s="106"/>
      <c r="H372" s="98">
        <v>112.12933300280065</v>
      </c>
      <c r="I372" s="98">
        <v>100</v>
      </c>
      <c r="J372" s="98">
        <v>100</v>
      </c>
      <c r="K372" s="98">
        <v>100</v>
      </c>
    </row>
    <row r="373" spans="1:11" ht="25.5" hidden="1">
      <c r="A373" s="109"/>
      <c r="B373" s="109"/>
      <c r="C373" s="109"/>
      <c r="D373" s="108">
        <v>158</v>
      </c>
      <c r="E373" s="99">
        <v>212</v>
      </c>
      <c r="F373" s="107">
        <v>229</v>
      </c>
      <c r="G373" s="106" t="s">
        <v>447</v>
      </c>
      <c r="H373" s="88">
        <v>112.12933300280065</v>
      </c>
      <c r="I373" s="88">
        <v>100</v>
      </c>
      <c r="J373" s="88">
        <v>100</v>
      </c>
      <c r="K373" s="88">
        <v>100</v>
      </c>
    </row>
    <row r="374" spans="1:11" hidden="1">
      <c r="A374" s="109"/>
      <c r="B374" s="109"/>
      <c r="C374" s="109"/>
      <c r="D374" s="108"/>
      <c r="E374" s="99">
        <v>213</v>
      </c>
      <c r="F374" s="107">
        <v>230</v>
      </c>
      <c r="G374" s="132" t="s">
        <v>446</v>
      </c>
      <c r="H374" s="88">
        <v>100</v>
      </c>
      <c r="I374" s="88">
        <v>100</v>
      </c>
      <c r="J374" s="88">
        <v>100</v>
      </c>
      <c r="K374" s="88">
        <v>100</v>
      </c>
    </row>
    <row r="375" spans="1:11" ht="19.5" hidden="1" customHeight="1">
      <c r="A375" s="109"/>
      <c r="B375" s="109"/>
      <c r="C375" s="104" t="s">
        <v>445</v>
      </c>
      <c r="D375" s="121"/>
      <c r="E375" s="121"/>
      <c r="F375" s="99"/>
      <c r="G375" s="106"/>
      <c r="H375" s="102">
        <v>100</v>
      </c>
      <c r="I375" s="102">
        <v>100</v>
      </c>
      <c r="J375" s="102">
        <v>100</v>
      </c>
      <c r="K375" s="102">
        <v>100</v>
      </c>
    </row>
    <row r="376" spans="1:11" hidden="1">
      <c r="A376" s="109"/>
      <c r="B376" s="109"/>
      <c r="C376" s="130"/>
      <c r="D376" s="130" t="s">
        <v>444</v>
      </c>
      <c r="E376" s="125"/>
      <c r="F376" s="131"/>
      <c r="G376" s="106"/>
      <c r="H376" s="98">
        <v>100</v>
      </c>
      <c r="I376" s="98">
        <v>100</v>
      </c>
      <c r="J376" s="98">
        <v>100</v>
      </c>
      <c r="K376" s="98">
        <v>100</v>
      </c>
    </row>
    <row r="377" spans="1:11" hidden="1">
      <c r="A377" s="109"/>
      <c r="B377" s="109"/>
      <c r="C377" s="109"/>
      <c r="D377" s="108"/>
      <c r="E377" s="99">
        <v>214</v>
      </c>
      <c r="F377" s="107">
        <v>231</v>
      </c>
      <c r="G377" s="132" t="s">
        <v>443</v>
      </c>
      <c r="H377" s="88">
        <v>100</v>
      </c>
      <c r="I377" s="88">
        <v>100</v>
      </c>
      <c r="J377" s="88">
        <v>100</v>
      </c>
      <c r="K377" s="88">
        <v>100</v>
      </c>
    </row>
    <row r="378" spans="1:11">
      <c r="A378" s="109"/>
      <c r="B378" s="123" t="s">
        <v>442</v>
      </c>
      <c r="C378" s="123"/>
      <c r="D378" s="122"/>
      <c r="E378" s="121"/>
      <c r="F378" s="120"/>
      <c r="G378" s="119"/>
      <c r="H378" s="118">
        <v>127.68090490993734</v>
      </c>
      <c r="I378" s="118">
        <v>101.68087269132353</v>
      </c>
      <c r="J378" s="118">
        <v>101.68087269132353</v>
      </c>
      <c r="K378" s="118">
        <v>100</v>
      </c>
    </row>
    <row r="379" spans="1:11" hidden="1">
      <c r="A379" s="109"/>
      <c r="B379" s="109"/>
      <c r="C379" s="104" t="s">
        <v>441</v>
      </c>
      <c r="D379" s="126"/>
      <c r="E379" s="121"/>
      <c r="F379" s="107"/>
      <c r="G379" s="127"/>
      <c r="H379" s="102">
        <v>127.68090490993734</v>
      </c>
      <c r="I379" s="102">
        <v>101.68087269132353</v>
      </c>
      <c r="J379" s="102">
        <v>101.68087269132353</v>
      </c>
      <c r="K379" s="102">
        <v>100</v>
      </c>
    </row>
    <row r="380" spans="1:11" hidden="1">
      <c r="A380" s="109"/>
      <c r="B380" s="109"/>
      <c r="C380" s="133"/>
      <c r="D380" s="126" t="s">
        <v>440</v>
      </c>
      <c r="E380" s="125"/>
      <c r="F380" s="107"/>
      <c r="G380" s="106"/>
      <c r="H380" s="98">
        <v>140.30985092078339</v>
      </c>
      <c r="I380" s="98">
        <v>100</v>
      </c>
      <c r="J380" s="98">
        <v>100</v>
      </c>
      <c r="K380" s="98">
        <v>100</v>
      </c>
    </row>
    <row r="381" spans="1:11" hidden="1">
      <c r="A381" s="109"/>
      <c r="B381" s="109"/>
      <c r="C381" s="109"/>
      <c r="D381" s="108">
        <v>159</v>
      </c>
      <c r="E381" s="99">
        <v>215</v>
      </c>
      <c r="F381" s="107">
        <v>232</v>
      </c>
      <c r="G381" s="106" t="s">
        <v>439</v>
      </c>
      <c r="H381" s="88">
        <v>140.30985092078339</v>
      </c>
      <c r="I381" s="88">
        <v>100</v>
      </c>
      <c r="J381" s="88">
        <v>100</v>
      </c>
      <c r="K381" s="88">
        <v>100</v>
      </c>
    </row>
    <row r="382" spans="1:11" hidden="1">
      <c r="A382" s="109"/>
      <c r="B382" s="109"/>
      <c r="C382" s="109"/>
      <c r="D382" s="108"/>
      <c r="E382" s="99">
        <v>216</v>
      </c>
      <c r="F382" s="107">
        <v>233</v>
      </c>
      <c r="G382" s="132" t="s">
        <v>438</v>
      </c>
      <c r="H382" s="88">
        <v>100</v>
      </c>
      <c r="I382" s="88">
        <v>100</v>
      </c>
      <c r="J382" s="88">
        <v>100</v>
      </c>
      <c r="K382" s="88">
        <v>100</v>
      </c>
    </row>
    <row r="383" spans="1:11" hidden="1">
      <c r="A383" s="109"/>
      <c r="B383" s="109"/>
      <c r="C383" s="109"/>
      <c r="D383" s="130" t="s">
        <v>437</v>
      </c>
      <c r="E383" s="125"/>
      <c r="F383" s="131"/>
      <c r="G383" s="106"/>
      <c r="H383" s="98">
        <v>100</v>
      </c>
      <c r="I383" s="98">
        <v>100</v>
      </c>
      <c r="J383" s="98">
        <v>100</v>
      </c>
      <c r="K383" s="98">
        <v>100</v>
      </c>
    </row>
    <row r="384" spans="1:11" hidden="1">
      <c r="A384" s="109"/>
      <c r="B384" s="109"/>
      <c r="C384" s="109"/>
      <c r="D384" s="108"/>
      <c r="E384" s="99">
        <v>217</v>
      </c>
      <c r="F384" s="107">
        <v>234</v>
      </c>
      <c r="G384" s="132" t="s">
        <v>436</v>
      </c>
      <c r="H384" s="88">
        <v>100</v>
      </c>
      <c r="I384" s="88">
        <v>100</v>
      </c>
      <c r="J384" s="88">
        <v>100</v>
      </c>
      <c r="K384" s="88">
        <v>100</v>
      </c>
    </row>
    <row r="385" spans="1:11" hidden="1">
      <c r="A385" s="109"/>
      <c r="B385" s="109"/>
      <c r="C385" s="109"/>
      <c r="D385" s="126" t="s">
        <v>435</v>
      </c>
      <c r="E385" s="125"/>
      <c r="F385" s="107"/>
      <c r="G385" s="106"/>
      <c r="H385" s="98">
        <v>114.1824348281672</v>
      </c>
      <c r="I385" s="98">
        <v>103.97636454113272</v>
      </c>
      <c r="J385" s="98">
        <v>103.97636454113272</v>
      </c>
      <c r="K385" s="98">
        <v>100</v>
      </c>
    </row>
    <row r="386" spans="1:11" hidden="1">
      <c r="A386" s="109"/>
      <c r="B386" s="109"/>
      <c r="C386" s="109"/>
      <c r="D386" s="126"/>
      <c r="E386" s="99">
        <v>218</v>
      </c>
      <c r="F386" s="107">
        <v>235</v>
      </c>
      <c r="G386" s="128" t="s">
        <v>434</v>
      </c>
      <c r="H386" s="88">
        <v>100</v>
      </c>
      <c r="I386" s="88">
        <v>100</v>
      </c>
      <c r="J386" s="88">
        <v>100</v>
      </c>
      <c r="K386" s="88">
        <v>100</v>
      </c>
    </row>
    <row r="387" spans="1:11" hidden="1">
      <c r="A387" s="109"/>
      <c r="B387" s="109"/>
      <c r="C387" s="109"/>
      <c r="D387" s="108">
        <v>160</v>
      </c>
      <c r="E387" s="99"/>
      <c r="F387" s="107">
        <v>236</v>
      </c>
      <c r="G387" s="106" t="s">
        <v>433</v>
      </c>
      <c r="H387" s="88">
        <v>100.96851065726086</v>
      </c>
      <c r="I387" s="88">
        <v>105.40925533894597</v>
      </c>
      <c r="J387" s="88">
        <v>105.40925533894597</v>
      </c>
      <c r="K387" s="88">
        <v>100</v>
      </c>
    </row>
    <row r="388" spans="1:11" ht="25.5" hidden="1">
      <c r="A388" s="109"/>
      <c r="B388" s="109"/>
      <c r="C388" s="109"/>
      <c r="D388" s="108">
        <v>161</v>
      </c>
      <c r="E388" s="99">
        <v>219</v>
      </c>
      <c r="F388" s="107">
        <v>237</v>
      </c>
      <c r="G388" s="106" t="s">
        <v>432</v>
      </c>
      <c r="H388" s="88">
        <v>127.18392005640852</v>
      </c>
      <c r="I388" s="88">
        <v>102.94284984001787</v>
      </c>
      <c r="J388" s="88">
        <v>102.94284984001787</v>
      </c>
      <c r="K388" s="88">
        <v>100</v>
      </c>
    </row>
    <row r="389" spans="1:11" ht="25.5" hidden="1">
      <c r="A389" s="109"/>
      <c r="B389" s="109"/>
      <c r="C389" s="109"/>
      <c r="D389" s="108">
        <v>162</v>
      </c>
      <c r="E389" s="99">
        <v>220</v>
      </c>
      <c r="F389" s="107">
        <v>238</v>
      </c>
      <c r="G389" s="106" t="s">
        <v>431</v>
      </c>
      <c r="H389" s="88">
        <v>105.55793750663322</v>
      </c>
      <c r="I389" s="88">
        <v>104.7689553171647</v>
      </c>
      <c r="J389" s="88">
        <v>104.7689553171647</v>
      </c>
      <c r="K389" s="88">
        <v>100</v>
      </c>
    </row>
    <row r="390" spans="1:11">
      <c r="A390" s="109"/>
      <c r="B390" s="142" t="s">
        <v>430</v>
      </c>
      <c r="C390" s="142"/>
      <c r="D390" s="122"/>
      <c r="E390" s="121"/>
      <c r="F390" s="120"/>
      <c r="G390" s="119"/>
      <c r="H390" s="118">
        <v>105.08823075157744</v>
      </c>
      <c r="I390" s="118">
        <v>104.39161425469526</v>
      </c>
      <c r="J390" s="118">
        <v>104.39161425469526</v>
      </c>
      <c r="K390" s="118">
        <v>100</v>
      </c>
    </row>
    <row r="391" spans="1:11" hidden="1">
      <c r="A391" s="109"/>
      <c r="B391" s="109"/>
      <c r="C391" s="104" t="s">
        <v>429</v>
      </c>
      <c r="D391" s="126"/>
      <c r="E391" s="121"/>
      <c r="F391" s="107"/>
      <c r="G391" s="127"/>
      <c r="H391" s="102">
        <v>105.08823075157744</v>
      </c>
      <c r="I391" s="102">
        <v>104.39161425469526</v>
      </c>
      <c r="J391" s="102">
        <v>104.39161425469526</v>
      </c>
      <c r="K391" s="102">
        <v>100</v>
      </c>
    </row>
    <row r="392" spans="1:11" hidden="1">
      <c r="A392" s="109"/>
      <c r="B392" s="109"/>
      <c r="C392" s="133"/>
      <c r="D392" s="126" t="s">
        <v>428</v>
      </c>
      <c r="E392" s="125"/>
      <c r="F392" s="107"/>
      <c r="G392" s="127"/>
      <c r="H392" s="98">
        <v>105.08823075157744</v>
      </c>
      <c r="I392" s="98">
        <v>104.39161425469526</v>
      </c>
      <c r="J392" s="98">
        <v>104.39161425469526</v>
      </c>
      <c r="K392" s="98">
        <v>100</v>
      </c>
    </row>
    <row r="393" spans="1:11" hidden="1">
      <c r="A393" s="109"/>
      <c r="B393" s="109"/>
      <c r="C393" s="133"/>
      <c r="D393" s="126"/>
      <c r="E393" s="99">
        <v>221</v>
      </c>
      <c r="F393" s="107">
        <v>239</v>
      </c>
      <c r="G393" s="132" t="s">
        <v>427</v>
      </c>
      <c r="H393" s="88">
        <v>100</v>
      </c>
      <c r="I393" s="88">
        <v>100</v>
      </c>
      <c r="J393" s="88">
        <v>100</v>
      </c>
      <c r="K393" s="88">
        <v>100</v>
      </c>
    </row>
    <row r="394" spans="1:11" ht="25.5" hidden="1">
      <c r="A394" s="109"/>
      <c r="B394" s="109"/>
      <c r="C394" s="109"/>
      <c r="D394" s="108">
        <v>163</v>
      </c>
      <c r="E394" s="99"/>
      <c r="F394" s="107">
        <v>240</v>
      </c>
      <c r="G394" s="106" t="s">
        <v>426</v>
      </c>
      <c r="H394" s="88">
        <v>77.459666924148337</v>
      </c>
      <c r="I394" s="88">
        <v>77.459666924148337</v>
      </c>
      <c r="J394" s="88">
        <v>77.459666924148337</v>
      </c>
      <c r="K394" s="88">
        <v>100</v>
      </c>
    </row>
    <row r="395" spans="1:11" hidden="1">
      <c r="A395" s="109"/>
      <c r="B395" s="109"/>
      <c r="C395" s="109"/>
      <c r="D395" s="108">
        <v>164</v>
      </c>
      <c r="E395" s="99">
        <v>224</v>
      </c>
      <c r="F395" s="107">
        <v>241</v>
      </c>
      <c r="G395" s="106" t="s">
        <v>425</v>
      </c>
      <c r="H395" s="88">
        <v>111.33878669834196</v>
      </c>
      <c r="I395" s="88">
        <v>110.82332935251627</v>
      </c>
      <c r="J395" s="88">
        <v>110.82332935251627</v>
      </c>
      <c r="K395" s="88">
        <v>100</v>
      </c>
    </row>
    <row r="396" spans="1:11" ht="25.5" hidden="1">
      <c r="A396" s="109"/>
      <c r="B396" s="109"/>
      <c r="C396" s="109"/>
      <c r="D396" s="108">
        <v>165</v>
      </c>
      <c r="E396" s="99">
        <v>222</v>
      </c>
      <c r="F396" s="107">
        <v>242</v>
      </c>
      <c r="G396" s="106" t="s">
        <v>424</v>
      </c>
      <c r="H396" s="88">
        <v>101.71757225068565</v>
      </c>
      <c r="I396" s="88">
        <v>100</v>
      </c>
      <c r="J396" s="88">
        <v>100</v>
      </c>
      <c r="K396" s="88">
        <v>100</v>
      </c>
    </row>
    <row r="397" spans="1:11" hidden="1">
      <c r="A397" s="109"/>
      <c r="B397" s="109"/>
      <c r="C397" s="109"/>
      <c r="D397" s="108"/>
      <c r="E397" s="99">
        <v>223</v>
      </c>
      <c r="F397" s="107">
        <v>243</v>
      </c>
      <c r="G397" s="132" t="s">
        <v>423</v>
      </c>
      <c r="H397" s="88">
        <v>100</v>
      </c>
      <c r="I397" s="88">
        <v>100</v>
      </c>
      <c r="J397" s="88">
        <v>100</v>
      </c>
      <c r="K397" s="88">
        <v>100</v>
      </c>
    </row>
    <row r="398" spans="1:11" ht="25.5" hidden="1">
      <c r="A398" s="109"/>
      <c r="B398" s="109"/>
      <c r="C398" s="109"/>
      <c r="D398" s="108">
        <v>166</v>
      </c>
      <c r="E398" s="99">
        <v>225</v>
      </c>
      <c r="F398" s="107">
        <v>244</v>
      </c>
      <c r="G398" s="124" t="s">
        <v>422</v>
      </c>
      <c r="H398" s="88">
        <v>100</v>
      </c>
      <c r="I398" s="88">
        <v>100</v>
      </c>
      <c r="J398" s="88">
        <v>100</v>
      </c>
      <c r="K398" s="88">
        <v>100</v>
      </c>
    </row>
    <row r="399" spans="1:11">
      <c r="A399" s="109"/>
      <c r="B399" s="142" t="s">
        <v>421</v>
      </c>
      <c r="C399" s="142"/>
      <c r="D399" s="122"/>
      <c r="E399" s="121"/>
      <c r="F399" s="120"/>
      <c r="G399" s="119"/>
      <c r="H399" s="118">
        <v>112.93623354390871</v>
      </c>
      <c r="I399" s="118">
        <v>102.14292399763335</v>
      </c>
      <c r="J399" s="118">
        <v>102.22084291036839</v>
      </c>
      <c r="K399" s="118">
        <v>100.10789481583015</v>
      </c>
    </row>
    <row r="400" spans="1:11" hidden="1">
      <c r="A400" s="109"/>
      <c r="B400" s="109"/>
      <c r="C400" s="104" t="s">
        <v>420</v>
      </c>
      <c r="D400" s="126"/>
      <c r="E400" s="121"/>
      <c r="F400" s="107"/>
      <c r="G400" s="127"/>
      <c r="H400" s="102">
        <v>112.93623354390871</v>
      </c>
      <c r="I400" s="102">
        <v>102.14292399763335</v>
      </c>
      <c r="J400" s="102">
        <v>102.22084291036839</v>
      </c>
      <c r="K400" s="102">
        <v>100.10789481583015</v>
      </c>
    </row>
    <row r="401" spans="1:11" hidden="1">
      <c r="A401" s="109"/>
      <c r="B401" s="109"/>
      <c r="C401" s="133"/>
      <c r="D401" s="126" t="s">
        <v>419</v>
      </c>
      <c r="E401" s="125"/>
      <c r="F401" s="107"/>
      <c r="G401" s="106"/>
      <c r="H401" s="98">
        <v>114.90468283336287</v>
      </c>
      <c r="I401" s="98">
        <v>102.43588858109121</v>
      </c>
      <c r="J401" s="98">
        <v>102.5243536119961</v>
      </c>
      <c r="K401" s="98">
        <v>100.02852284982022</v>
      </c>
    </row>
    <row r="402" spans="1:11" hidden="1">
      <c r="A402" s="109"/>
      <c r="B402" s="109"/>
      <c r="C402" s="109"/>
      <c r="D402" s="108">
        <v>167</v>
      </c>
      <c r="E402" s="99">
        <v>226</v>
      </c>
      <c r="F402" s="107">
        <v>245</v>
      </c>
      <c r="G402" s="106" t="s">
        <v>418</v>
      </c>
      <c r="H402" s="88">
        <v>119.34459696677587</v>
      </c>
      <c r="I402" s="88">
        <v>118.84073818545514</v>
      </c>
      <c r="J402" s="88">
        <v>118.84073818545514</v>
      </c>
      <c r="K402" s="88">
        <v>100.0993543202481</v>
      </c>
    </row>
    <row r="403" spans="1:11" ht="25.5" hidden="1">
      <c r="A403" s="109"/>
      <c r="B403" s="109"/>
      <c r="C403" s="109"/>
      <c r="D403" s="108">
        <v>168</v>
      </c>
      <c r="E403" s="99">
        <v>227</v>
      </c>
      <c r="F403" s="107">
        <v>246</v>
      </c>
      <c r="G403" s="106" t="s">
        <v>417</v>
      </c>
      <c r="H403" s="88">
        <v>98.53828187845609</v>
      </c>
      <c r="I403" s="88">
        <v>93.72775471792562</v>
      </c>
      <c r="J403" s="88">
        <v>93.72775471792562</v>
      </c>
      <c r="K403" s="88">
        <v>100</v>
      </c>
    </row>
    <row r="404" spans="1:11" hidden="1">
      <c r="A404" s="109"/>
      <c r="B404" s="109"/>
      <c r="C404" s="109"/>
      <c r="D404" s="108"/>
      <c r="E404" s="99">
        <v>228</v>
      </c>
      <c r="F404" s="107">
        <v>247</v>
      </c>
      <c r="G404" s="132" t="s">
        <v>416</v>
      </c>
      <c r="H404" s="88">
        <v>100</v>
      </c>
      <c r="I404" s="88">
        <v>100</v>
      </c>
      <c r="J404" s="88">
        <v>100</v>
      </c>
      <c r="K404" s="88">
        <v>100</v>
      </c>
    </row>
    <row r="405" spans="1:11" ht="25.5" hidden="1">
      <c r="A405" s="109"/>
      <c r="B405" s="109"/>
      <c r="C405" s="109"/>
      <c r="D405" s="108">
        <v>169</v>
      </c>
      <c r="E405" s="99">
        <v>229</v>
      </c>
      <c r="F405" s="107">
        <v>248</v>
      </c>
      <c r="G405" s="106" t="s">
        <v>415</v>
      </c>
      <c r="H405" s="88">
        <v>95.496746532156678</v>
      </c>
      <c r="I405" s="88">
        <v>106.88109586226024</v>
      </c>
      <c r="J405" s="88">
        <v>108.11217515629184</v>
      </c>
      <c r="K405" s="88">
        <v>100</v>
      </c>
    </row>
    <row r="406" spans="1:11" hidden="1">
      <c r="A406" s="109"/>
      <c r="B406" s="109"/>
      <c r="C406" s="109"/>
      <c r="D406" s="108"/>
      <c r="E406" s="99">
        <v>230</v>
      </c>
      <c r="F406" s="107">
        <v>249</v>
      </c>
      <c r="G406" s="132" t="s">
        <v>414</v>
      </c>
      <c r="H406" s="88">
        <v>100</v>
      </c>
      <c r="I406" s="88">
        <v>100</v>
      </c>
      <c r="J406" s="88">
        <v>100</v>
      </c>
      <c r="K406" s="88">
        <v>100</v>
      </c>
    </row>
    <row r="407" spans="1:11" hidden="1">
      <c r="A407" s="109"/>
      <c r="B407" s="109"/>
      <c r="C407" s="109"/>
      <c r="D407" s="108">
        <v>170</v>
      </c>
      <c r="E407" s="99">
        <v>231</v>
      </c>
      <c r="F407" s="107">
        <v>250</v>
      </c>
      <c r="G407" s="124" t="s">
        <v>413</v>
      </c>
      <c r="H407" s="88">
        <v>166.54275092936808</v>
      </c>
      <c r="I407" s="88">
        <v>100</v>
      </c>
      <c r="J407" s="88">
        <v>100</v>
      </c>
      <c r="K407" s="88">
        <v>100</v>
      </c>
    </row>
    <row r="408" spans="1:11" hidden="1">
      <c r="A408" s="109"/>
      <c r="B408" s="109"/>
      <c r="C408" s="109"/>
      <c r="D408" s="126" t="s">
        <v>412</v>
      </c>
      <c r="E408" s="125"/>
      <c r="F408" s="107"/>
      <c r="G408" s="106"/>
      <c r="H408" s="98">
        <v>99.673773213588319</v>
      </c>
      <c r="I408" s="98">
        <v>99.923264824714337</v>
      </c>
      <c r="J408" s="98">
        <v>99.923264824714337</v>
      </c>
      <c r="K408" s="98">
        <v>100.72869693970689</v>
      </c>
    </row>
    <row r="409" spans="1:11" ht="25.5" hidden="1">
      <c r="A409" s="109"/>
      <c r="B409" s="109"/>
      <c r="C409" s="109"/>
      <c r="D409" s="108">
        <v>171</v>
      </c>
      <c r="E409" s="125"/>
      <c r="F409" s="107">
        <v>251</v>
      </c>
      <c r="G409" s="106" t="s">
        <v>411</v>
      </c>
      <c r="H409" s="88">
        <v>89.577531938081208</v>
      </c>
      <c r="I409" s="88">
        <v>94.835956100491188</v>
      </c>
      <c r="J409" s="88">
        <v>94.835956100491188</v>
      </c>
      <c r="K409" s="88">
        <v>100</v>
      </c>
    </row>
    <row r="410" spans="1:11" hidden="1">
      <c r="A410" s="109"/>
      <c r="B410" s="109"/>
      <c r="C410" s="109"/>
      <c r="D410" s="108">
        <v>172</v>
      </c>
      <c r="E410" s="99">
        <v>232</v>
      </c>
      <c r="F410" s="107">
        <v>252</v>
      </c>
      <c r="G410" s="106" t="s">
        <v>410</v>
      </c>
      <c r="H410" s="88">
        <v>102.08381029092524</v>
      </c>
      <c r="I410" s="88">
        <v>101.05878634462613</v>
      </c>
      <c r="J410" s="88">
        <v>101.05878634462613</v>
      </c>
      <c r="K410" s="88">
        <v>100.88267887579786</v>
      </c>
    </row>
    <row r="411" spans="1:11" hidden="1">
      <c r="A411" s="109"/>
      <c r="B411" s="109"/>
      <c r="C411" s="104" t="s">
        <v>409</v>
      </c>
      <c r="D411" s="99"/>
      <c r="E411" s="99"/>
      <c r="F411" s="99"/>
      <c r="G411" s="106"/>
      <c r="H411" s="102">
        <v>100</v>
      </c>
      <c r="I411" s="102">
        <v>100</v>
      </c>
      <c r="J411" s="102">
        <v>100</v>
      </c>
      <c r="K411" s="102">
        <v>100</v>
      </c>
    </row>
    <row r="412" spans="1:11" hidden="1">
      <c r="A412" s="109"/>
      <c r="B412" s="109"/>
      <c r="C412" s="99"/>
      <c r="D412" s="130" t="s">
        <v>408</v>
      </c>
      <c r="E412" s="125"/>
      <c r="F412" s="131"/>
      <c r="G412" s="106"/>
      <c r="H412" s="98">
        <v>100</v>
      </c>
      <c r="I412" s="98">
        <v>100</v>
      </c>
      <c r="J412" s="98">
        <v>100</v>
      </c>
      <c r="K412" s="98">
        <v>100</v>
      </c>
    </row>
    <row r="413" spans="1:11" hidden="1">
      <c r="A413" s="109"/>
      <c r="B413" s="109"/>
      <c r="C413" s="109"/>
      <c r="D413" s="108"/>
      <c r="E413" s="99">
        <v>233</v>
      </c>
      <c r="F413" s="107">
        <v>253</v>
      </c>
      <c r="G413" s="128" t="s">
        <v>407</v>
      </c>
      <c r="H413" s="88">
        <v>100</v>
      </c>
      <c r="I413" s="88">
        <v>100</v>
      </c>
      <c r="J413" s="88">
        <v>100</v>
      </c>
      <c r="K413" s="88">
        <v>100</v>
      </c>
    </row>
    <row r="414" spans="1:11">
      <c r="A414" s="138" t="s">
        <v>406</v>
      </c>
      <c r="B414" s="138"/>
      <c r="C414" s="138"/>
      <c r="D414" s="120"/>
      <c r="E414" s="137"/>
      <c r="F414" s="120"/>
      <c r="G414" s="139"/>
      <c r="H414" s="136">
        <v>104.74603412361076</v>
      </c>
      <c r="I414" s="136">
        <v>104.22019315139215</v>
      </c>
      <c r="J414" s="136">
        <v>103.80821307479042</v>
      </c>
      <c r="K414" s="136">
        <v>100</v>
      </c>
    </row>
    <row r="415" spans="1:11">
      <c r="A415" s="109"/>
      <c r="B415" s="123" t="s">
        <v>405</v>
      </c>
      <c r="C415" s="123"/>
      <c r="D415" s="122"/>
      <c r="E415" s="121"/>
      <c r="F415" s="120"/>
      <c r="G415" s="119"/>
      <c r="H415" s="118">
        <v>104.64984120749031</v>
      </c>
      <c r="I415" s="118">
        <v>104.56182336954581</v>
      </c>
      <c r="J415" s="118">
        <v>103.92782770063872</v>
      </c>
      <c r="K415" s="118">
        <v>100</v>
      </c>
    </row>
    <row r="416" spans="1:11" hidden="1">
      <c r="A416" s="109"/>
      <c r="B416" s="109"/>
      <c r="C416" s="104" t="s">
        <v>404</v>
      </c>
      <c r="D416" s="126"/>
      <c r="E416" s="121"/>
      <c r="F416" s="107"/>
      <c r="G416" s="127"/>
      <c r="H416" s="102">
        <v>104.64001797275114</v>
      </c>
      <c r="I416" s="102">
        <v>104.59012495757993</v>
      </c>
      <c r="J416" s="102">
        <v>103.94766595358182</v>
      </c>
      <c r="K416" s="102">
        <v>100</v>
      </c>
    </row>
    <row r="417" spans="1:11" hidden="1">
      <c r="A417" s="109"/>
      <c r="B417" s="109"/>
      <c r="C417" s="133"/>
      <c r="D417" s="126" t="s">
        <v>404</v>
      </c>
      <c r="E417" s="125"/>
      <c r="F417" s="107"/>
      <c r="G417" s="106"/>
      <c r="H417" s="98">
        <v>104.64001797275114</v>
      </c>
      <c r="I417" s="98">
        <v>104.59012495757993</v>
      </c>
      <c r="J417" s="98">
        <v>103.94766595358182</v>
      </c>
      <c r="K417" s="98">
        <v>100</v>
      </c>
    </row>
    <row r="418" spans="1:11" ht="25.5" hidden="1">
      <c r="A418" s="109"/>
      <c r="B418" s="109"/>
      <c r="C418" s="109"/>
      <c r="D418" s="108">
        <v>173</v>
      </c>
      <c r="E418" s="125"/>
      <c r="F418" s="107">
        <v>254</v>
      </c>
      <c r="G418" s="106" t="s">
        <v>403</v>
      </c>
      <c r="H418" s="88">
        <v>99.690905393297257</v>
      </c>
      <c r="I418" s="88">
        <v>99.999999999999986</v>
      </c>
      <c r="J418" s="88">
        <v>99.999999999999986</v>
      </c>
      <c r="K418" s="88">
        <v>100</v>
      </c>
    </row>
    <row r="419" spans="1:11" hidden="1">
      <c r="A419" s="109"/>
      <c r="B419" s="109"/>
      <c r="C419" s="109"/>
      <c r="D419" s="108"/>
      <c r="E419" s="99">
        <v>234</v>
      </c>
      <c r="F419" s="107">
        <v>255</v>
      </c>
      <c r="G419" s="128" t="s">
        <v>402</v>
      </c>
      <c r="H419" s="88">
        <v>100</v>
      </c>
      <c r="I419" s="88">
        <v>100</v>
      </c>
      <c r="J419" s="88">
        <v>100</v>
      </c>
      <c r="K419" s="88">
        <v>100</v>
      </c>
    </row>
    <row r="420" spans="1:11" hidden="1">
      <c r="A420" s="109"/>
      <c r="B420" s="109"/>
      <c r="C420" s="109"/>
      <c r="D420" s="108"/>
      <c r="E420" s="99">
        <v>235</v>
      </c>
      <c r="F420" s="107">
        <v>256</v>
      </c>
      <c r="G420" s="132" t="s">
        <v>401</v>
      </c>
      <c r="H420" s="88">
        <v>100</v>
      </c>
      <c r="I420" s="88">
        <v>100</v>
      </c>
      <c r="J420" s="88">
        <v>100</v>
      </c>
      <c r="K420" s="88">
        <v>100</v>
      </c>
    </row>
    <row r="421" spans="1:11" ht="25.5" hidden="1">
      <c r="A421" s="109"/>
      <c r="B421" s="109"/>
      <c r="C421" s="109"/>
      <c r="D421" s="108">
        <v>174</v>
      </c>
      <c r="E421" s="99">
        <v>236</v>
      </c>
      <c r="F421" s="107">
        <v>257</v>
      </c>
      <c r="G421" s="106" t="s">
        <v>400</v>
      </c>
      <c r="H421" s="88">
        <v>107.58726906388357</v>
      </c>
      <c r="I421" s="88">
        <v>109.13928830611059</v>
      </c>
      <c r="J421" s="88">
        <v>109.13928830611059</v>
      </c>
      <c r="K421" s="88">
        <v>100</v>
      </c>
    </row>
    <row r="422" spans="1:11" hidden="1">
      <c r="A422" s="109"/>
      <c r="B422" s="109"/>
      <c r="C422" s="109"/>
      <c r="D422" s="108">
        <v>175</v>
      </c>
      <c r="E422" s="99">
        <v>237</v>
      </c>
      <c r="F422" s="107">
        <v>258</v>
      </c>
      <c r="G422" s="106" t="s">
        <v>399</v>
      </c>
      <c r="H422" s="88">
        <v>105.27900367373903</v>
      </c>
      <c r="I422" s="88">
        <v>107.72173450159418</v>
      </c>
      <c r="J422" s="88">
        <v>107.72173450159418</v>
      </c>
      <c r="K422" s="88">
        <v>100</v>
      </c>
    </row>
    <row r="423" spans="1:11" hidden="1">
      <c r="A423" s="109"/>
      <c r="B423" s="109"/>
      <c r="C423" s="109"/>
      <c r="D423" s="108">
        <v>176</v>
      </c>
      <c r="E423" s="99">
        <v>238</v>
      </c>
      <c r="F423" s="107">
        <v>259</v>
      </c>
      <c r="G423" s="106" t="s">
        <v>398</v>
      </c>
      <c r="H423" s="88">
        <v>99.420691040761184</v>
      </c>
      <c r="I423" s="88">
        <v>100</v>
      </c>
      <c r="J423" s="88">
        <v>100</v>
      </c>
      <c r="K423" s="88">
        <v>100</v>
      </c>
    </row>
    <row r="424" spans="1:11" hidden="1">
      <c r="A424" s="109"/>
      <c r="B424" s="109"/>
      <c r="C424" s="109"/>
      <c r="D424" s="108"/>
      <c r="E424" s="99">
        <v>239</v>
      </c>
      <c r="F424" s="107">
        <v>260</v>
      </c>
      <c r="G424" s="128" t="s">
        <v>397</v>
      </c>
      <c r="H424" s="88">
        <v>100</v>
      </c>
      <c r="I424" s="88">
        <v>100</v>
      </c>
      <c r="J424" s="88">
        <v>100</v>
      </c>
      <c r="K424" s="88">
        <v>100</v>
      </c>
    </row>
    <row r="425" spans="1:11" ht="25.5" hidden="1">
      <c r="A425" s="109"/>
      <c r="B425" s="109"/>
      <c r="C425" s="109"/>
      <c r="D425" s="108">
        <v>177</v>
      </c>
      <c r="E425" s="99"/>
      <c r="F425" s="107">
        <v>261</v>
      </c>
      <c r="G425" s="106" t="s">
        <v>396</v>
      </c>
      <c r="H425" s="88">
        <v>109.99053118420736</v>
      </c>
      <c r="I425" s="88">
        <v>100</v>
      </c>
      <c r="J425" s="88">
        <v>100</v>
      </c>
      <c r="K425" s="88">
        <v>100</v>
      </c>
    </row>
    <row r="426" spans="1:11" hidden="1">
      <c r="A426" s="109"/>
      <c r="B426" s="109"/>
      <c r="C426" s="109"/>
      <c r="D426" s="108">
        <v>178</v>
      </c>
      <c r="E426" s="99">
        <v>240</v>
      </c>
      <c r="F426" s="107">
        <v>262</v>
      </c>
      <c r="G426" s="106" t="s">
        <v>395</v>
      </c>
      <c r="H426" s="88">
        <v>118.93585210260494</v>
      </c>
      <c r="I426" s="88">
        <v>115.8675548295483</v>
      </c>
      <c r="J426" s="88">
        <v>105.27265996093962</v>
      </c>
      <c r="K426" s="88">
        <v>100</v>
      </c>
    </row>
    <row r="427" spans="1:11" hidden="1">
      <c r="A427" s="109"/>
      <c r="B427" s="109"/>
      <c r="C427" s="109"/>
      <c r="D427" s="108"/>
      <c r="E427" s="99">
        <v>241</v>
      </c>
      <c r="F427" s="107">
        <v>263</v>
      </c>
      <c r="G427" s="132" t="s">
        <v>394</v>
      </c>
      <c r="H427" s="88">
        <v>100</v>
      </c>
      <c r="I427" s="88">
        <v>100</v>
      </c>
      <c r="J427" s="88">
        <v>100</v>
      </c>
      <c r="K427" s="88">
        <v>100</v>
      </c>
    </row>
    <row r="428" spans="1:11" hidden="1">
      <c r="A428" s="109"/>
      <c r="B428" s="109"/>
      <c r="C428" s="109"/>
      <c r="D428" s="108"/>
      <c r="E428" s="99">
        <v>242</v>
      </c>
      <c r="F428" s="107">
        <v>264</v>
      </c>
      <c r="G428" s="128" t="s">
        <v>393</v>
      </c>
      <c r="H428" s="88">
        <v>100</v>
      </c>
      <c r="I428" s="88">
        <v>100</v>
      </c>
      <c r="J428" s="88">
        <v>100</v>
      </c>
      <c r="K428" s="88">
        <v>100</v>
      </c>
    </row>
    <row r="429" spans="1:11" hidden="1">
      <c r="A429" s="109"/>
      <c r="B429" s="109"/>
      <c r="C429" s="104" t="s">
        <v>392</v>
      </c>
      <c r="D429" s="126"/>
      <c r="E429" s="99"/>
      <c r="F429" s="107"/>
      <c r="G429" s="127"/>
      <c r="H429" s="102">
        <v>105.41808735455605</v>
      </c>
      <c r="I429" s="102">
        <v>102.41056085619489</v>
      </c>
      <c r="J429" s="102">
        <v>102.41056085619489</v>
      </c>
      <c r="K429" s="102">
        <v>100</v>
      </c>
    </row>
    <row r="430" spans="1:11" hidden="1">
      <c r="A430" s="109"/>
      <c r="B430" s="109"/>
      <c r="C430" s="133"/>
      <c r="D430" s="126" t="s">
        <v>391</v>
      </c>
      <c r="E430" s="125"/>
      <c r="F430" s="107"/>
      <c r="G430" s="106"/>
      <c r="H430" s="98">
        <v>105.41808735455605</v>
      </c>
      <c r="I430" s="98">
        <v>102.41056085619489</v>
      </c>
      <c r="J430" s="98">
        <v>102.41056085619489</v>
      </c>
      <c r="K430" s="98">
        <v>100</v>
      </c>
    </row>
    <row r="431" spans="1:11" hidden="1">
      <c r="A431" s="109"/>
      <c r="B431" s="109"/>
      <c r="C431" s="133"/>
      <c r="D431" s="126"/>
      <c r="E431" s="99">
        <v>243</v>
      </c>
      <c r="F431" s="107">
        <v>265</v>
      </c>
      <c r="G431" s="99" t="s">
        <v>390</v>
      </c>
      <c r="H431" s="88">
        <v>100</v>
      </c>
      <c r="I431" s="88">
        <v>100</v>
      </c>
      <c r="J431" s="88">
        <v>100</v>
      </c>
      <c r="K431" s="88">
        <v>100</v>
      </c>
    </row>
    <row r="432" spans="1:11" ht="25.5" hidden="1">
      <c r="A432" s="109"/>
      <c r="B432" s="109"/>
      <c r="C432" s="109"/>
      <c r="D432" s="108">
        <v>179</v>
      </c>
      <c r="E432" s="99"/>
      <c r="F432" s="107">
        <v>266</v>
      </c>
      <c r="G432" s="106" t="s">
        <v>389</v>
      </c>
      <c r="H432" s="88">
        <v>105.41808735455605</v>
      </c>
      <c r="I432" s="88">
        <v>102.41056085619489</v>
      </c>
      <c r="J432" s="88">
        <v>102.41056085619489</v>
      </c>
      <c r="K432" s="88">
        <v>100</v>
      </c>
    </row>
    <row r="433" spans="1:11">
      <c r="A433" s="109"/>
      <c r="B433" s="123" t="s">
        <v>388</v>
      </c>
      <c r="C433" s="123"/>
      <c r="D433" s="122"/>
      <c r="E433" s="121"/>
      <c r="F433" s="120"/>
      <c r="G433" s="119"/>
      <c r="H433" s="118">
        <v>132.54864717165276</v>
      </c>
      <c r="I433" s="118">
        <v>122.09102192079371</v>
      </c>
      <c r="J433" s="118">
        <v>122.09102192079371</v>
      </c>
      <c r="K433" s="118">
        <v>100</v>
      </c>
    </row>
    <row r="434" spans="1:11" hidden="1">
      <c r="A434" s="109"/>
      <c r="B434" s="123"/>
      <c r="C434" s="104" t="s">
        <v>387</v>
      </c>
      <c r="D434" s="121"/>
      <c r="E434" s="121"/>
      <c r="F434" s="99"/>
      <c r="G434" s="119"/>
      <c r="H434" s="102">
        <v>100</v>
      </c>
      <c r="I434" s="102">
        <v>100</v>
      </c>
      <c r="J434" s="102">
        <v>100</v>
      </c>
      <c r="K434" s="102">
        <v>100</v>
      </c>
    </row>
    <row r="435" spans="1:11" hidden="1">
      <c r="A435" s="109"/>
      <c r="B435" s="123"/>
      <c r="C435" s="130"/>
      <c r="D435" s="130" t="s">
        <v>386</v>
      </c>
      <c r="E435" s="125"/>
      <c r="F435" s="131"/>
      <c r="G435" s="119"/>
      <c r="H435" s="98">
        <v>100</v>
      </c>
      <c r="I435" s="98">
        <v>100</v>
      </c>
      <c r="J435" s="98">
        <v>100</v>
      </c>
      <c r="K435" s="98">
        <v>100</v>
      </c>
    </row>
    <row r="436" spans="1:11" hidden="1">
      <c r="A436" s="109"/>
      <c r="B436" s="123"/>
      <c r="C436" s="123"/>
      <c r="D436" s="122"/>
      <c r="E436" s="99">
        <v>244</v>
      </c>
      <c r="F436" s="107">
        <v>267</v>
      </c>
      <c r="G436" s="132" t="s">
        <v>385</v>
      </c>
      <c r="H436" s="88">
        <v>100</v>
      </c>
      <c r="I436" s="88">
        <v>100</v>
      </c>
      <c r="J436" s="88">
        <v>100</v>
      </c>
      <c r="K436" s="88">
        <v>100</v>
      </c>
    </row>
    <row r="437" spans="1:11" hidden="1">
      <c r="A437" s="109"/>
      <c r="B437" s="109"/>
      <c r="C437" s="104" t="s">
        <v>384</v>
      </c>
      <c r="D437" s="126"/>
      <c r="E437" s="121"/>
      <c r="F437" s="107"/>
      <c r="G437" s="127"/>
      <c r="H437" s="102">
        <v>190.47619047619048</v>
      </c>
      <c r="I437" s="102">
        <v>153.84615384615384</v>
      </c>
      <c r="J437" s="102">
        <v>153.84615384615384</v>
      </c>
      <c r="K437" s="102">
        <v>100</v>
      </c>
    </row>
    <row r="438" spans="1:11" hidden="1">
      <c r="A438" s="109"/>
      <c r="B438" s="109"/>
      <c r="C438" s="133"/>
      <c r="D438" s="126" t="s">
        <v>383</v>
      </c>
      <c r="E438" s="125"/>
      <c r="F438" s="107"/>
      <c r="G438" s="106"/>
      <c r="H438" s="98">
        <v>190.47619047619048</v>
      </c>
      <c r="I438" s="98">
        <v>153.84615384615384</v>
      </c>
      <c r="J438" s="98">
        <v>153.84615384615384</v>
      </c>
      <c r="K438" s="98">
        <v>100</v>
      </c>
    </row>
    <row r="439" spans="1:11" ht="38.25" hidden="1">
      <c r="A439" s="109"/>
      <c r="B439" s="109"/>
      <c r="C439" s="109"/>
      <c r="D439" s="108">
        <v>180</v>
      </c>
      <c r="E439" s="99">
        <v>245</v>
      </c>
      <c r="F439" s="107">
        <v>268</v>
      </c>
      <c r="G439" s="106" t="s">
        <v>382</v>
      </c>
      <c r="H439" s="88">
        <v>190.47619047619048</v>
      </c>
      <c r="I439" s="88">
        <v>153.84615384615387</v>
      </c>
      <c r="J439" s="88">
        <v>153.84615384615387</v>
      </c>
      <c r="K439" s="88">
        <v>100</v>
      </c>
    </row>
    <row r="440" spans="1:11" hidden="1">
      <c r="A440" s="109"/>
      <c r="B440" s="109"/>
      <c r="C440" s="104" t="s">
        <v>381</v>
      </c>
      <c r="D440" s="126"/>
      <c r="E440" s="121"/>
      <c r="F440" s="107"/>
      <c r="G440" s="127"/>
      <c r="H440" s="102">
        <v>100</v>
      </c>
      <c r="I440" s="102">
        <v>100</v>
      </c>
      <c r="J440" s="102">
        <v>100</v>
      </c>
      <c r="K440" s="102">
        <v>100</v>
      </c>
    </row>
    <row r="441" spans="1:11" hidden="1">
      <c r="A441" s="109"/>
      <c r="B441" s="109"/>
      <c r="C441" s="133"/>
      <c r="D441" s="126" t="s">
        <v>380</v>
      </c>
      <c r="E441" s="125"/>
      <c r="F441" s="107"/>
      <c r="G441" s="106"/>
      <c r="H441" s="98">
        <v>100</v>
      </c>
      <c r="I441" s="98">
        <v>100</v>
      </c>
      <c r="J441" s="98">
        <v>100</v>
      </c>
      <c r="K441" s="98">
        <v>100</v>
      </c>
    </row>
    <row r="442" spans="1:11" ht="38.25" hidden="1">
      <c r="A442" s="109"/>
      <c r="B442" s="109"/>
      <c r="C442" s="109"/>
      <c r="D442" s="108">
        <v>181</v>
      </c>
      <c r="E442" s="99">
        <v>246</v>
      </c>
      <c r="F442" s="107">
        <v>269</v>
      </c>
      <c r="G442" s="106" t="s">
        <v>379</v>
      </c>
      <c r="H442" s="88">
        <v>100</v>
      </c>
      <c r="I442" s="88">
        <v>100</v>
      </c>
      <c r="J442" s="88">
        <v>100</v>
      </c>
      <c r="K442" s="88">
        <v>100</v>
      </c>
    </row>
    <row r="443" spans="1:11" hidden="1">
      <c r="A443" s="109"/>
      <c r="B443" s="109"/>
      <c r="C443" s="109"/>
      <c r="D443" s="108"/>
      <c r="E443" s="99">
        <v>247</v>
      </c>
      <c r="F443" s="107">
        <v>270</v>
      </c>
      <c r="G443" s="132" t="s">
        <v>378</v>
      </c>
      <c r="H443" s="88">
        <v>100</v>
      </c>
      <c r="I443" s="88">
        <v>100</v>
      </c>
      <c r="J443" s="88">
        <v>100</v>
      </c>
      <c r="K443" s="88">
        <v>100</v>
      </c>
    </row>
    <row r="444" spans="1:11">
      <c r="A444" s="109"/>
      <c r="B444" s="123" t="s">
        <v>377</v>
      </c>
      <c r="C444" s="123"/>
      <c r="D444" s="122"/>
      <c r="E444" s="121"/>
      <c r="F444" s="120"/>
      <c r="G444" s="119"/>
      <c r="H444" s="118">
        <v>100</v>
      </c>
      <c r="I444" s="118">
        <v>100</v>
      </c>
      <c r="J444" s="118">
        <v>100</v>
      </c>
      <c r="K444" s="118">
        <v>100</v>
      </c>
    </row>
    <row r="445" spans="1:11" hidden="1">
      <c r="A445" s="109"/>
      <c r="B445" s="109"/>
      <c r="C445" s="104" t="s">
        <v>376</v>
      </c>
      <c r="D445" s="126"/>
      <c r="E445" s="121"/>
      <c r="F445" s="107"/>
      <c r="G445" s="127"/>
      <c r="H445" s="102">
        <v>100</v>
      </c>
      <c r="I445" s="102">
        <v>100</v>
      </c>
      <c r="J445" s="102">
        <v>100</v>
      </c>
      <c r="K445" s="102">
        <v>100</v>
      </c>
    </row>
    <row r="446" spans="1:11" hidden="1">
      <c r="A446" s="109"/>
      <c r="B446" s="109"/>
      <c r="C446" s="133"/>
      <c r="D446" s="126" t="s">
        <v>375</v>
      </c>
      <c r="E446" s="125"/>
      <c r="F446" s="107"/>
      <c r="G446" s="106"/>
      <c r="H446" s="98">
        <v>100</v>
      </c>
      <c r="I446" s="98">
        <v>100</v>
      </c>
      <c r="J446" s="98">
        <v>100</v>
      </c>
      <c r="K446" s="98">
        <v>100</v>
      </c>
    </row>
    <row r="447" spans="1:11" ht="51" hidden="1">
      <c r="A447" s="150"/>
      <c r="B447" s="150"/>
      <c r="C447" s="150"/>
      <c r="D447" s="149">
        <v>182</v>
      </c>
      <c r="E447" s="125"/>
      <c r="F447" s="148">
        <v>271</v>
      </c>
      <c r="G447" s="147" t="s">
        <v>374</v>
      </c>
      <c r="H447" s="88">
        <v>100</v>
      </c>
      <c r="I447" s="88">
        <v>100</v>
      </c>
      <c r="J447" s="88">
        <v>100</v>
      </c>
      <c r="K447" s="88">
        <v>100</v>
      </c>
    </row>
    <row r="448" spans="1:11" ht="51" hidden="1">
      <c r="A448" s="150"/>
      <c r="B448" s="150"/>
      <c r="C448" s="150"/>
      <c r="D448" s="149">
        <v>183</v>
      </c>
      <c r="E448" s="99">
        <v>248</v>
      </c>
      <c r="F448" s="148">
        <v>272</v>
      </c>
      <c r="G448" s="147" t="s">
        <v>373</v>
      </c>
      <c r="H448" s="88">
        <v>100</v>
      </c>
      <c r="I448" s="88">
        <v>100</v>
      </c>
      <c r="J448" s="88">
        <v>100</v>
      </c>
      <c r="K448" s="88">
        <v>100</v>
      </c>
    </row>
    <row r="449" spans="1:11">
      <c r="A449" s="138" t="s">
        <v>372</v>
      </c>
      <c r="B449" s="138"/>
      <c r="C449" s="109"/>
      <c r="D449" s="107"/>
      <c r="E449" s="137"/>
      <c r="F449" s="107"/>
      <c r="G449" s="106"/>
      <c r="H449" s="136">
        <v>105.47789798053421</v>
      </c>
      <c r="I449" s="136">
        <v>108.76271366265718</v>
      </c>
      <c r="J449" s="136">
        <v>108.76271366265718</v>
      </c>
      <c r="K449" s="136">
        <v>100.48346843260552</v>
      </c>
    </row>
    <row r="450" spans="1:11">
      <c r="A450" s="109"/>
      <c r="B450" s="123" t="s">
        <v>371</v>
      </c>
      <c r="C450" s="123"/>
      <c r="D450" s="122"/>
      <c r="E450" s="121"/>
      <c r="F450" s="120"/>
      <c r="G450" s="119"/>
      <c r="H450" s="118">
        <v>122.30983477932608</v>
      </c>
      <c r="I450" s="118">
        <v>121.99331292248307</v>
      </c>
      <c r="J450" s="118">
        <v>121.99331292248307</v>
      </c>
      <c r="K450" s="118">
        <v>101.1026336237625</v>
      </c>
    </row>
    <row r="451" spans="1:11" hidden="1">
      <c r="A451" s="109"/>
      <c r="B451" s="109"/>
      <c r="C451" s="104" t="s">
        <v>370</v>
      </c>
      <c r="D451" s="126"/>
      <c r="E451" s="121"/>
      <c r="F451" s="107"/>
      <c r="G451" s="127"/>
      <c r="H451" s="102">
        <v>124.41924100440086</v>
      </c>
      <c r="I451" s="102">
        <v>125.56070193104669</v>
      </c>
      <c r="J451" s="102">
        <v>125.56070193104669</v>
      </c>
      <c r="K451" s="102">
        <v>100.46948614907325</v>
      </c>
    </row>
    <row r="452" spans="1:11" hidden="1">
      <c r="A452" s="109"/>
      <c r="B452" s="109"/>
      <c r="C452" s="133"/>
      <c r="D452" s="126" t="s">
        <v>369</v>
      </c>
      <c r="E452" s="125"/>
      <c r="F452" s="107"/>
      <c r="G452" s="106"/>
      <c r="H452" s="98">
        <v>124.41924100440086</v>
      </c>
      <c r="I452" s="98">
        <v>125.56070193104669</v>
      </c>
      <c r="J452" s="98">
        <v>125.56070193104669</v>
      </c>
      <c r="K452" s="98">
        <v>100.46948614907325</v>
      </c>
    </row>
    <row r="453" spans="1:11" ht="38.25" hidden="1">
      <c r="A453" s="109"/>
      <c r="B453" s="109"/>
      <c r="C453" s="133"/>
      <c r="D453" s="108">
        <v>184</v>
      </c>
      <c r="E453" s="99">
        <v>249</v>
      </c>
      <c r="F453" s="107">
        <v>273</v>
      </c>
      <c r="G453" s="124" t="s">
        <v>368</v>
      </c>
      <c r="H453" s="88">
        <v>124.41924100440086</v>
      </c>
      <c r="I453" s="88">
        <v>125.56070193104669</v>
      </c>
      <c r="J453" s="88">
        <v>125.56070193104669</v>
      </c>
      <c r="K453" s="88">
        <v>100.46948614907325</v>
      </c>
    </row>
    <row r="454" spans="1:11" hidden="1">
      <c r="A454" s="109"/>
      <c r="B454" s="109"/>
      <c r="C454" s="104" t="s">
        <v>367</v>
      </c>
      <c r="D454" s="126"/>
      <c r="E454" s="121"/>
      <c r="F454" s="107"/>
      <c r="G454" s="106"/>
      <c r="H454" s="102">
        <v>113.96146238184876</v>
      </c>
      <c r="I454" s="102">
        <v>108.41194583624072</v>
      </c>
      <c r="J454" s="102">
        <v>108.41194583624072</v>
      </c>
      <c r="K454" s="102">
        <v>103.64299334558065</v>
      </c>
    </row>
    <row r="455" spans="1:11" hidden="1">
      <c r="A455" s="109"/>
      <c r="B455" s="109"/>
      <c r="C455" s="133"/>
      <c r="D455" s="126" t="s">
        <v>366</v>
      </c>
      <c r="E455" s="125"/>
      <c r="F455" s="107"/>
      <c r="G455" s="106"/>
      <c r="H455" s="98">
        <v>113.96146238184876</v>
      </c>
      <c r="I455" s="98">
        <v>108.41194583624072</v>
      </c>
      <c r="J455" s="98">
        <v>108.41194583624072</v>
      </c>
      <c r="K455" s="98">
        <v>103.64299334558065</v>
      </c>
    </row>
    <row r="456" spans="1:11" ht="38.25" hidden="1">
      <c r="A456" s="109"/>
      <c r="B456" s="109"/>
      <c r="C456" s="109"/>
      <c r="D456" s="108">
        <v>185</v>
      </c>
      <c r="E456" s="99">
        <v>250</v>
      </c>
      <c r="F456" s="107">
        <v>274</v>
      </c>
      <c r="G456" s="106" t="s">
        <v>365</v>
      </c>
      <c r="H456" s="88">
        <v>113.96146238184876</v>
      </c>
      <c r="I456" s="88">
        <v>108.41194583624075</v>
      </c>
      <c r="J456" s="88">
        <v>108.41194583624075</v>
      </c>
      <c r="K456" s="88">
        <v>103.64299334558065</v>
      </c>
    </row>
    <row r="457" spans="1:11" hidden="1">
      <c r="A457" s="109"/>
      <c r="B457" s="109"/>
      <c r="C457" s="104" t="s">
        <v>364</v>
      </c>
      <c r="D457" s="126"/>
      <c r="E457" s="121"/>
      <c r="F457" s="107"/>
      <c r="G457" s="127"/>
      <c r="H457" s="102">
        <v>138.08131701810908</v>
      </c>
      <c r="I457" s="102">
        <v>156.4921592871903</v>
      </c>
      <c r="J457" s="102">
        <v>156.4921592871903</v>
      </c>
      <c r="K457" s="102">
        <v>100</v>
      </c>
    </row>
    <row r="458" spans="1:11" hidden="1">
      <c r="A458" s="109"/>
      <c r="B458" s="109"/>
      <c r="C458" s="133"/>
      <c r="D458" s="126" t="s">
        <v>363</v>
      </c>
      <c r="E458" s="125"/>
      <c r="F458" s="107"/>
      <c r="G458" s="106"/>
      <c r="H458" s="98">
        <v>138.08131701810908</v>
      </c>
      <c r="I458" s="98">
        <v>156.4921592871903</v>
      </c>
      <c r="J458" s="98">
        <v>156.4921592871903</v>
      </c>
      <c r="K458" s="98">
        <v>100</v>
      </c>
    </row>
    <row r="459" spans="1:11" ht="38.25" hidden="1">
      <c r="A459" s="109"/>
      <c r="B459" s="109"/>
      <c r="C459" s="109"/>
      <c r="D459" s="108">
        <v>186</v>
      </c>
      <c r="E459" s="99">
        <v>251</v>
      </c>
      <c r="F459" s="107">
        <v>275</v>
      </c>
      <c r="G459" s="106" t="s">
        <v>362</v>
      </c>
      <c r="H459" s="88">
        <v>138.08131701810908</v>
      </c>
      <c r="I459" s="88">
        <v>156.4921592871903</v>
      </c>
      <c r="J459" s="88">
        <v>156.4921592871903</v>
      </c>
      <c r="K459" s="88">
        <v>100</v>
      </c>
    </row>
    <row r="460" spans="1:11">
      <c r="A460" s="109"/>
      <c r="B460" s="123" t="s">
        <v>361</v>
      </c>
      <c r="C460" s="123"/>
      <c r="D460" s="122"/>
      <c r="E460" s="121"/>
      <c r="F460" s="120"/>
      <c r="G460" s="119"/>
      <c r="H460" s="118">
        <v>94.738551705089975</v>
      </c>
      <c r="I460" s="118">
        <v>99.90941153163962</v>
      </c>
      <c r="J460" s="118">
        <v>99.90941153163962</v>
      </c>
      <c r="K460" s="118">
        <v>100</v>
      </c>
    </row>
    <row r="461" spans="1:11" hidden="1">
      <c r="A461" s="109"/>
      <c r="B461" s="109"/>
      <c r="C461" s="104" t="s">
        <v>360</v>
      </c>
      <c r="D461" s="126"/>
      <c r="E461" s="121"/>
      <c r="F461" s="107"/>
      <c r="G461" s="127"/>
      <c r="H461" s="102">
        <v>100</v>
      </c>
      <c r="I461" s="102">
        <v>100</v>
      </c>
      <c r="J461" s="102">
        <v>100</v>
      </c>
      <c r="K461" s="102">
        <v>100</v>
      </c>
    </row>
    <row r="462" spans="1:11" hidden="1">
      <c r="A462" s="109"/>
      <c r="B462" s="109"/>
      <c r="C462" s="133"/>
      <c r="D462" s="126" t="s">
        <v>359</v>
      </c>
      <c r="E462" s="125"/>
      <c r="F462" s="107"/>
      <c r="G462" s="106"/>
      <c r="H462" s="98">
        <v>100</v>
      </c>
      <c r="I462" s="98">
        <v>100</v>
      </c>
      <c r="J462" s="98">
        <v>100</v>
      </c>
      <c r="K462" s="98">
        <v>100</v>
      </c>
    </row>
    <row r="463" spans="1:11" ht="25.5" hidden="1">
      <c r="A463" s="109"/>
      <c r="B463" s="109"/>
      <c r="C463" s="109"/>
      <c r="D463" s="108">
        <v>187</v>
      </c>
      <c r="E463" s="99">
        <v>252</v>
      </c>
      <c r="F463" s="107">
        <v>276</v>
      </c>
      <c r="G463" s="134" t="s">
        <v>358</v>
      </c>
      <c r="H463" s="88">
        <v>100</v>
      </c>
      <c r="I463" s="88">
        <v>100</v>
      </c>
      <c r="J463" s="88">
        <v>100</v>
      </c>
      <c r="K463" s="88">
        <v>100</v>
      </c>
    </row>
    <row r="464" spans="1:11" hidden="1">
      <c r="A464" s="109"/>
      <c r="B464" s="109"/>
      <c r="C464" s="104" t="s">
        <v>357</v>
      </c>
      <c r="D464" s="126"/>
      <c r="E464" s="121"/>
      <c r="F464" s="107"/>
      <c r="G464" s="127"/>
      <c r="H464" s="102">
        <v>93.322901108374595</v>
      </c>
      <c r="I464" s="102">
        <v>99.883324273055592</v>
      </c>
      <c r="J464" s="102">
        <v>99.883324273055592</v>
      </c>
      <c r="K464" s="102">
        <v>100</v>
      </c>
    </row>
    <row r="465" spans="1:11" hidden="1">
      <c r="A465" s="109"/>
      <c r="B465" s="109"/>
      <c r="C465" s="135"/>
      <c r="D465" s="126" t="s">
        <v>356</v>
      </c>
      <c r="E465" s="125"/>
      <c r="F465" s="107"/>
      <c r="G465" s="106"/>
      <c r="H465" s="98">
        <v>93.322901108374595</v>
      </c>
      <c r="I465" s="98">
        <v>99.883324273055592</v>
      </c>
      <c r="J465" s="98">
        <v>99.883324273055592</v>
      </c>
      <c r="K465" s="98">
        <v>100</v>
      </c>
    </row>
    <row r="466" spans="1:11" hidden="1">
      <c r="A466" s="109"/>
      <c r="B466" s="109"/>
      <c r="C466" s="109"/>
      <c r="D466" s="108">
        <v>188</v>
      </c>
      <c r="E466" s="99">
        <v>253</v>
      </c>
      <c r="F466" s="107">
        <v>277</v>
      </c>
      <c r="G466" s="106" t="s">
        <v>355</v>
      </c>
      <c r="H466" s="88">
        <v>93.649593696545011</v>
      </c>
      <c r="I466" s="88">
        <v>99.431156237721652</v>
      </c>
      <c r="J466" s="88">
        <v>99.431156237721652</v>
      </c>
      <c r="K466" s="88">
        <v>100</v>
      </c>
    </row>
    <row r="467" spans="1:11" hidden="1">
      <c r="A467" s="109"/>
      <c r="B467" s="109"/>
      <c r="C467" s="109"/>
      <c r="D467" s="108">
        <v>189</v>
      </c>
      <c r="E467" s="99">
        <v>254</v>
      </c>
      <c r="F467" s="107">
        <v>278</v>
      </c>
      <c r="G467" s="106" t="s">
        <v>354</v>
      </c>
      <c r="H467" s="88">
        <v>93.177181786356968</v>
      </c>
      <c r="I467" s="88">
        <v>100.14179566772118</v>
      </c>
      <c r="J467" s="88">
        <v>100.14179566772118</v>
      </c>
      <c r="K467" s="88">
        <v>100</v>
      </c>
    </row>
    <row r="468" spans="1:11" hidden="1">
      <c r="A468" s="109"/>
      <c r="B468" s="109"/>
      <c r="C468" s="109"/>
      <c r="D468" s="108">
        <v>190</v>
      </c>
      <c r="E468" s="99">
        <v>255</v>
      </c>
      <c r="F468" s="107">
        <v>279</v>
      </c>
      <c r="G468" s="106" t="s">
        <v>353</v>
      </c>
      <c r="H468" s="88">
        <v>92.240904862022106</v>
      </c>
      <c r="I468" s="88">
        <v>99.996232457372955</v>
      </c>
      <c r="J468" s="88">
        <v>99.996232457372983</v>
      </c>
      <c r="K468" s="88">
        <v>100</v>
      </c>
    </row>
    <row r="469" spans="1:11" ht="38.25" hidden="1">
      <c r="A469" s="109"/>
      <c r="B469" s="109"/>
      <c r="C469" s="109"/>
      <c r="D469" s="108">
        <v>191</v>
      </c>
      <c r="E469" s="99">
        <v>256</v>
      </c>
      <c r="F469" s="107">
        <v>280</v>
      </c>
      <c r="G469" s="124" t="s">
        <v>352</v>
      </c>
      <c r="H469" s="88">
        <v>100</v>
      </c>
      <c r="I469" s="88">
        <v>100</v>
      </c>
      <c r="J469" s="88">
        <v>100</v>
      </c>
      <c r="K469" s="88">
        <v>100</v>
      </c>
    </row>
    <row r="470" spans="1:11" hidden="1">
      <c r="A470" s="109"/>
      <c r="B470" s="109"/>
      <c r="C470" s="104" t="s">
        <v>351</v>
      </c>
      <c r="D470" s="126"/>
      <c r="E470" s="121"/>
      <c r="F470" s="107"/>
      <c r="G470" s="127"/>
      <c r="H470" s="102">
        <v>99.999999999999986</v>
      </c>
      <c r="I470" s="102">
        <v>100</v>
      </c>
      <c r="J470" s="102">
        <v>100</v>
      </c>
      <c r="K470" s="102">
        <v>100</v>
      </c>
    </row>
    <row r="471" spans="1:11" hidden="1">
      <c r="A471" s="109"/>
      <c r="B471" s="109"/>
      <c r="C471" s="133"/>
      <c r="D471" s="126" t="s">
        <v>350</v>
      </c>
      <c r="E471" s="125"/>
      <c r="F471" s="107"/>
      <c r="G471" s="106"/>
      <c r="H471" s="98">
        <v>99.999999999999986</v>
      </c>
      <c r="I471" s="98">
        <v>100</v>
      </c>
      <c r="J471" s="98">
        <v>100</v>
      </c>
      <c r="K471" s="98">
        <v>100</v>
      </c>
    </row>
    <row r="472" spans="1:11" ht="38.25" hidden="1">
      <c r="A472" s="109"/>
      <c r="B472" s="109"/>
      <c r="C472" s="109"/>
      <c r="D472" s="108">
        <v>192</v>
      </c>
      <c r="E472" s="99">
        <v>257</v>
      </c>
      <c r="F472" s="107">
        <v>281</v>
      </c>
      <c r="G472" s="106" t="s">
        <v>349</v>
      </c>
      <c r="H472" s="88">
        <v>100</v>
      </c>
      <c r="I472" s="88">
        <v>100</v>
      </c>
      <c r="J472" s="88">
        <v>100</v>
      </c>
      <c r="K472" s="88">
        <v>100</v>
      </c>
    </row>
    <row r="473" spans="1:11" hidden="1">
      <c r="A473" s="109"/>
      <c r="B473" s="109"/>
      <c r="C473" s="109"/>
      <c r="D473" s="108"/>
      <c r="E473" s="99">
        <v>258</v>
      </c>
      <c r="F473" s="107">
        <v>282</v>
      </c>
      <c r="G473" s="128" t="s">
        <v>348</v>
      </c>
      <c r="H473" s="88">
        <v>100</v>
      </c>
      <c r="I473" s="88">
        <v>100</v>
      </c>
      <c r="J473" s="88">
        <v>100</v>
      </c>
      <c r="K473" s="88">
        <v>100</v>
      </c>
    </row>
    <row r="474" spans="1:11" hidden="1">
      <c r="A474" s="109"/>
      <c r="B474" s="109"/>
      <c r="C474" s="104" t="s">
        <v>347</v>
      </c>
      <c r="D474" s="99"/>
      <c r="E474" s="99"/>
      <c r="F474" s="99"/>
      <c r="G474" s="106"/>
      <c r="H474" s="102">
        <v>100</v>
      </c>
      <c r="I474" s="102">
        <v>100</v>
      </c>
      <c r="J474" s="102">
        <v>100</v>
      </c>
      <c r="K474" s="102">
        <v>100</v>
      </c>
    </row>
    <row r="475" spans="1:11" hidden="1">
      <c r="A475" s="109"/>
      <c r="B475" s="109"/>
      <c r="C475" s="99"/>
      <c r="D475" s="130" t="s">
        <v>346</v>
      </c>
      <c r="E475" s="125"/>
      <c r="F475" s="131"/>
      <c r="G475" s="106"/>
      <c r="H475" s="98">
        <v>100</v>
      </c>
      <c r="I475" s="98">
        <v>100</v>
      </c>
      <c r="J475" s="98">
        <v>100</v>
      </c>
      <c r="K475" s="98">
        <v>100</v>
      </c>
    </row>
    <row r="476" spans="1:11" hidden="1">
      <c r="A476" s="109"/>
      <c r="B476" s="109"/>
      <c r="C476" s="109"/>
      <c r="D476" s="108"/>
      <c r="E476" s="99">
        <v>259</v>
      </c>
      <c r="F476" s="107">
        <v>283</v>
      </c>
      <c r="G476" s="132" t="s">
        <v>345</v>
      </c>
      <c r="H476" s="88">
        <v>100</v>
      </c>
      <c r="I476" s="88">
        <v>100</v>
      </c>
      <c r="J476" s="88">
        <v>100</v>
      </c>
      <c r="K476" s="88">
        <v>100</v>
      </c>
    </row>
    <row r="477" spans="1:11">
      <c r="A477" s="109"/>
      <c r="B477" s="123" t="s">
        <v>344</v>
      </c>
      <c r="C477" s="123"/>
      <c r="D477" s="122"/>
      <c r="E477" s="121"/>
      <c r="F477" s="120"/>
      <c r="G477" s="106"/>
      <c r="H477" s="118">
        <v>95.829836192332877</v>
      </c>
      <c r="I477" s="118">
        <v>100.65384689363582</v>
      </c>
      <c r="J477" s="118">
        <v>100.65384689363582</v>
      </c>
      <c r="K477" s="118">
        <v>100</v>
      </c>
    </row>
    <row r="478" spans="1:11" hidden="1">
      <c r="A478" s="109"/>
      <c r="B478" s="109"/>
      <c r="C478" s="104" t="s">
        <v>343</v>
      </c>
      <c r="D478" s="126"/>
      <c r="E478" s="121"/>
      <c r="F478" s="107"/>
      <c r="G478" s="127"/>
      <c r="H478" s="102">
        <v>100</v>
      </c>
      <c r="I478" s="102">
        <v>100</v>
      </c>
      <c r="J478" s="102">
        <v>100</v>
      </c>
      <c r="K478" s="102">
        <v>100</v>
      </c>
    </row>
    <row r="479" spans="1:11" hidden="1">
      <c r="A479" s="109"/>
      <c r="B479" s="109"/>
      <c r="C479" s="133"/>
      <c r="D479" s="126" t="s">
        <v>342</v>
      </c>
      <c r="E479" s="125"/>
      <c r="F479" s="107"/>
      <c r="G479" s="106"/>
      <c r="H479" s="98">
        <v>100</v>
      </c>
      <c r="I479" s="98">
        <v>100</v>
      </c>
      <c r="J479" s="98">
        <v>100</v>
      </c>
      <c r="K479" s="98">
        <v>100</v>
      </c>
    </row>
    <row r="480" spans="1:11" ht="38.25" hidden="1">
      <c r="A480" s="109"/>
      <c r="B480" s="109"/>
      <c r="C480" s="133"/>
      <c r="D480" s="108">
        <v>193</v>
      </c>
      <c r="E480" s="99">
        <v>260</v>
      </c>
      <c r="F480" s="107">
        <v>284</v>
      </c>
      <c r="G480" s="106" t="s">
        <v>341</v>
      </c>
      <c r="H480" s="88">
        <v>100</v>
      </c>
      <c r="I480" s="88">
        <v>100</v>
      </c>
      <c r="J480" s="88">
        <v>100</v>
      </c>
      <c r="K480" s="88">
        <v>100</v>
      </c>
    </row>
    <row r="481" spans="1:11" hidden="1">
      <c r="A481" s="109"/>
      <c r="B481" s="109"/>
      <c r="C481" s="109"/>
      <c r="D481" s="108"/>
      <c r="E481" s="99">
        <v>261</v>
      </c>
      <c r="F481" s="107">
        <v>285</v>
      </c>
      <c r="G481" s="132" t="s">
        <v>340</v>
      </c>
      <c r="H481" s="88">
        <v>100</v>
      </c>
      <c r="I481" s="88">
        <v>100</v>
      </c>
      <c r="J481" s="88">
        <v>100</v>
      </c>
      <c r="K481" s="88">
        <v>100</v>
      </c>
    </row>
    <row r="482" spans="1:11" hidden="1">
      <c r="A482" s="109"/>
      <c r="B482" s="109"/>
      <c r="C482" s="104" t="s">
        <v>339</v>
      </c>
      <c r="D482" s="126"/>
      <c r="E482" s="121"/>
      <c r="F482" s="107"/>
      <c r="G482" s="127"/>
      <c r="H482" s="102">
        <v>97.36150851860333</v>
      </c>
      <c r="I482" s="102">
        <v>101.22729185372454</v>
      </c>
      <c r="J482" s="102">
        <v>101.22729185372454</v>
      </c>
      <c r="K482" s="102">
        <v>100</v>
      </c>
    </row>
    <row r="483" spans="1:11" hidden="1">
      <c r="A483" s="109"/>
      <c r="B483" s="109"/>
      <c r="C483" s="133"/>
      <c r="D483" s="126" t="s">
        <v>338</v>
      </c>
      <c r="E483" s="125"/>
      <c r="F483" s="107"/>
      <c r="G483" s="106"/>
      <c r="H483" s="98">
        <v>97.36150851860333</v>
      </c>
      <c r="I483" s="98">
        <v>101.22729185372454</v>
      </c>
      <c r="J483" s="98">
        <v>101.22729185372454</v>
      </c>
      <c r="K483" s="98">
        <v>100</v>
      </c>
    </row>
    <row r="484" spans="1:11" hidden="1">
      <c r="A484" s="109"/>
      <c r="B484" s="109"/>
      <c r="C484" s="133"/>
      <c r="D484" s="126"/>
      <c r="E484" s="99">
        <v>262</v>
      </c>
      <c r="F484" s="107">
        <v>286</v>
      </c>
      <c r="G484" s="132" t="s">
        <v>337</v>
      </c>
      <c r="H484" s="88">
        <v>100</v>
      </c>
      <c r="I484" s="88">
        <v>100</v>
      </c>
      <c r="J484" s="88">
        <v>100</v>
      </c>
      <c r="K484" s="88">
        <v>100</v>
      </c>
    </row>
    <row r="485" spans="1:11" ht="25.5" hidden="1">
      <c r="A485" s="109"/>
      <c r="B485" s="109"/>
      <c r="C485" s="109"/>
      <c r="D485" s="108">
        <v>194</v>
      </c>
      <c r="E485" s="99">
        <v>263</v>
      </c>
      <c r="F485" s="107">
        <v>287</v>
      </c>
      <c r="G485" s="106" t="s">
        <v>336</v>
      </c>
      <c r="H485" s="88">
        <v>100</v>
      </c>
      <c r="I485" s="88">
        <v>100</v>
      </c>
      <c r="J485" s="88">
        <v>100</v>
      </c>
      <c r="K485" s="88">
        <v>100</v>
      </c>
    </row>
    <row r="486" spans="1:11" ht="25.5" hidden="1">
      <c r="A486" s="109"/>
      <c r="B486" s="109"/>
      <c r="C486" s="109"/>
      <c r="D486" s="108">
        <v>195</v>
      </c>
      <c r="E486" s="99">
        <v>264</v>
      </c>
      <c r="F486" s="107">
        <v>288</v>
      </c>
      <c r="G486" s="106" t="s">
        <v>335</v>
      </c>
      <c r="H486" s="88">
        <v>100</v>
      </c>
      <c r="I486" s="88">
        <v>100</v>
      </c>
      <c r="J486" s="88">
        <v>100</v>
      </c>
      <c r="K486" s="88">
        <v>100</v>
      </c>
    </row>
    <row r="487" spans="1:11" ht="38.25" hidden="1">
      <c r="A487" s="109"/>
      <c r="B487" s="109"/>
      <c r="C487" s="109"/>
      <c r="D487" s="108">
        <v>196</v>
      </c>
      <c r="E487" s="99">
        <v>265</v>
      </c>
      <c r="F487" s="107">
        <v>289</v>
      </c>
      <c r="G487" s="106" t="s">
        <v>334</v>
      </c>
      <c r="H487" s="88">
        <v>96.048671111172666</v>
      </c>
      <c r="I487" s="88">
        <v>101.875</v>
      </c>
      <c r="J487" s="88">
        <v>101.875</v>
      </c>
      <c r="K487" s="88">
        <v>100</v>
      </c>
    </row>
    <row r="488" spans="1:11" hidden="1">
      <c r="A488" s="109"/>
      <c r="B488" s="109"/>
      <c r="C488" s="104" t="s">
        <v>333</v>
      </c>
      <c r="D488" s="126"/>
      <c r="E488" s="121"/>
      <c r="F488" s="107"/>
      <c r="G488" s="127"/>
      <c r="H488" s="102">
        <v>94.120819848975188</v>
      </c>
      <c r="I488" s="102">
        <v>100</v>
      </c>
      <c r="J488" s="102">
        <v>100</v>
      </c>
      <c r="K488" s="102">
        <v>100</v>
      </c>
    </row>
    <row r="489" spans="1:11" hidden="1">
      <c r="A489" s="109"/>
      <c r="B489" s="109"/>
      <c r="C489" s="133"/>
      <c r="D489" s="126" t="s">
        <v>332</v>
      </c>
      <c r="E489" s="125"/>
      <c r="F489" s="107"/>
      <c r="G489" s="106"/>
      <c r="H489" s="98">
        <v>94.120819848975188</v>
      </c>
      <c r="I489" s="98">
        <v>100</v>
      </c>
      <c r="J489" s="98">
        <v>100</v>
      </c>
      <c r="K489" s="98">
        <v>100</v>
      </c>
    </row>
    <row r="490" spans="1:11" ht="38.25" hidden="1">
      <c r="A490" s="109"/>
      <c r="B490" s="109"/>
      <c r="C490" s="109"/>
      <c r="D490" s="108">
        <v>197</v>
      </c>
      <c r="E490" s="99">
        <v>266</v>
      </c>
      <c r="F490" s="107">
        <v>290</v>
      </c>
      <c r="G490" s="106" t="s">
        <v>331</v>
      </c>
      <c r="H490" s="88">
        <v>94.120819848975188</v>
      </c>
      <c r="I490" s="88">
        <v>100</v>
      </c>
      <c r="J490" s="88">
        <v>100</v>
      </c>
      <c r="K490" s="88">
        <v>100</v>
      </c>
    </row>
    <row r="491" spans="1:11" hidden="1">
      <c r="A491" s="109"/>
      <c r="B491" s="109"/>
      <c r="C491" s="109"/>
      <c r="D491" s="108"/>
      <c r="E491" s="99">
        <v>267</v>
      </c>
      <c r="F491" s="107">
        <v>291</v>
      </c>
      <c r="G491" s="132" t="s">
        <v>330</v>
      </c>
      <c r="H491" s="88">
        <v>100</v>
      </c>
      <c r="I491" s="88">
        <v>100</v>
      </c>
      <c r="J491" s="88">
        <v>100</v>
      </c>
      <c r="K491" s="88">
        <v>100</v>
      </c>
    </row>
    <row r="492" spans="1:11" hidden="1">
      <c r="A492" s="109"/>
      <c r="B492" s="109"/>
      <c r="C492" s="104" t="s">
        <v>329</v>
      </c>
      <c r="D492" s="121"/>
      <c r="E492" s="121"/>
      <c r="F492" s="99"/>
      <c r="G492" s="106"/>
      <c r="H492" s="102">
        <v>100</v>
      </c>
      <c r="I492" s="102">
        <v>100</v>
      </c>
      <c r="J492" s="102">
        <v>100</v>
      </c>
      <c r="K492" s="102">
        <v>100</v>
      </c>
    </row>
    <row r="493" spans="1:11" hidden="1">
      <c r="A493" s="109"/>
      <c r="B493" s="109"/>
      <c r="C493" s="130"/>
      <c r="D493" s="130" t="s">
        <v>328</v>
      </c>
      <c r="E493" s="125"/>
      <c r="F493" s="131"/>
      <c r="G493" s="106"/>
      <c r="H493" s="98">
        <v>100</v>
      </c>
      <c r="I493" s="98">
        <v>100</v>
      </c>
      <c r="J493" s="98">
        <v>100</v>
      </c>
      <c r="K493" s="98">
        <v>100</v>
      </c>
    </row>
    <row r="494" spans="1:11" hidden="1">
      <c r="A494" s="109"/>
      <c r="B494" s="109"/>
      <c r="C494" s="109"/>
      <c r="D494" s="108"/>
      <c r="E494" s="99">
        <v>268</v>
      </c>
      <c r="F494" s="107">
        <v>292</v>
      </c>
      <c r="G494" s="132" t="s">
        <v>327</v>
      </c>
      <c r="H494" s="88">
        <v>100</v>
      </c>
      <c r="I494" s="88">
        <v>100</v>
      </c>
      <c r="J494" s="88">
        <v>100</v>
      </c>
      <c r="K494" s="88">
        <v>100</v>
      </c>
    </row>
    <row r="495" spans="1:11">
      <c r="A495" s="138" t="s">
        <v>326</v>
      </c>
      <c r="B495" s="138"/>
      <c r="C495" s="138"/>
      <c r="D495" s="120"/>
      <c r="E495" s="137"/>
      <c r="F495" s="120"/>
      <c r="G495" s="139"/>
      <c r="H495" s="136">
        <v>93.100674927985395</v>
      </c>
      <c r="I495" s="136">
        <v>91.46056621400453</v>
      </c>
      <c r="J495" s="136">
        <v>91.46056621400453</v>
      </c>
      <c r="K495" s="136">
        <v>97.743110043733452</v>
      </c>
    </row>
    <row r="496" spans="1:11">
      <c r="A496" s="109"/>
      <c r="B496" s="123" t="s">
        <v>325</v>
      </c>
      <c r="C496" s="123"/>
      <c r="D496" s="122"/>
      <c r="E496" s="121"/>
      <c r="F496" s="120"/>
      <c r="G496" s="119"/>
      <c r="H496" s="118">
        <v>59.090909090909101</v>
      </c>
      <c r="I496" s="118">
        <v>52</v>
      </c>
      <c r="J496" s="118">
        <v>52</v>
      </c>
      <c r="K496" s="118">
        <v>100</v>
      </c>
    </row>
    <row r="497" spans="1:11" hidden="1">
      <c r="A497" s="109"/>
      <c r="B497" s="123"/>
      <c r="C497" s="104" t="s">
        <v>324</v>
      </c>
      <c r="D497" s="126"/>
      <c r="E497" s="121"/>
      <c r="F497" s="107"/>
      <c r="G497" s="127"/>
      <c r="H497" s="102">
        <v>59.090909090909101</v>
      </c>
      <c r="I497" s="102">
        <v>52</v>
      </c>
      <c r="J497" s="102">
        <v>52</v>
      </c>
      <c r="K497" s="102">
        <v>100</v>
      </c>
    </row>
    <row r="498" spans="1:11" hidden="1">
      <c r="A498" s="109"/>
      <c r="B498" s="123"/>
      <c r="C498" s="125"/>
      <c r="D498" s="126" t="s">
        <v>323</v>
      </c>
      <c r="E498" s="125"/>
      <c r="F498" s="107"/>
      <c r="G498" s="146"/>
      <c r="H498" s="98">
        <v>59.090909090909101</v>
      </c>
      <c r="I498" s="98">
        <v>52</v>
      </c>
      <c r="J498" s="98">
        <v>52</v>
      </c>
      <c r="K498" s="98">
        <v>100</v>
      </c>
    </row>
    <row r="499" spans="1:11" hidden="1">
      <c r="A499" s="109"/>
      <c r="B499" s="109"/>
      <c r="C499" s="109"/>
      <c r="D499" s="108">
        <v>198</v>
      </c>
      <c r="E499" s="99">
        <v>269</v>
      </c>
      <c r="F499" s="107">
        <v>293</v>
      </c>
      <c r="G499" s="106" t="s">
        <v>322</v>
      </c>
      <c r="H499" s="88">
        <v>59.090909090909093</v>
      </c>
      <c r="I499" s="88">
        <v>52</v>
      </c>
      <c r="J499" s="88">
        <v>52</v>
      </c>
      <c r="K499" s="88">
        <v>100</v>
      </c>
    </row>
    <row r="500" spans="1:11" hidden="1">
      <c r="A500" s="109"/>
      <c r="B500" s="109"/>
      <c r="C500" s="109"/>
      <c r="D500" s="108"/>
      <c r="E500" s="99">
        <v>270</v>
      </c>
      <c r="F500" s="107">
        <v>294</v>
      </c>
      <c r="G500" s="128" t="s">
        <v>321</v>
      </c>
      <c r="H500" s="88">
        <v>100</v>
      </c>
      <c r="I500" s="88">
        <v>100</v>
      </c>
      <c r="J500" s="88">
        <v>100</v>
      </c>
      <c r="K500" s="88">
        <v>100</v>
      </c>
    </row>
    <row r="501" spans="1:11">
      <c r="A501" s="109"/>
      <c r="B501" s="123" t="s">
        <v>320</v>
      </c>
      <c r="C501" s="125"/>
      <c r="D501" s="126"/>
      <c r="E501" s="121"/>
      <c r="F501" s="107"/>
      <c r="G501" s="106"/>
      <c r="H501" s="118">
        <v>97.736289734332118</v>
      </c>
      <c r="I501" s="118">
        <v>97.561659578571067</v>
      </c>
      <c r="J501" s="118">
        <v>97.561659578571067</v>
      </c>
      <c r="K501" s="118">
        <v>97.561659578571067</v>
      </c>
    </row>
    <row r="502" spans="1:11" hidden="1">
      <c r="A502" s="109"/>
      <c r="B502" s="109"/>
      <c r="C502" s="104" t="s">
        <v>319</v>
      </c>
      <c r="D502" s="126"/>
      <c r="E502" s="121"/>
      <c r="F502" s="107"/>
      <c r="G502" s="127"/>
      <c r="H502" s="102">
        <v>97.736289734332118</v>
      </c>
      <c r="I502" s="102">
        <v>97.561659578571067</v>
      </c>
      <c r="J502" s="102">
        <v>97.561659578571067</v>
      </c>
      <c r="K502" s="102">
        <v>97.561659578571067</v>
      </c>
    </row>
    <row r="503" spans="1:11" hidden="1">
      <c r="A503" s="109"/>
      <c r="B503" s="109"/>
      <c r="C503" s="133"/>
      <c r="D503" s="126" t="s">
        <v>318</v>
      </c>
      <c r="E503" s="125"/>
      <c r="F503" s="107"/>
      <c r="G503" s="106"/>
      <c r="H503" s="98">
        <v>97.736289734332118</v>
      </c>
      <c r="I503" s="98">
        <v>97.561659578571067</v>
      </c>
      <c r="J503" s="98">
        <v>97.561659578571067</v>
      </c>
      <c r="K503" s="98">
        <v>97.561659578571067</v>
      </c>
    </row>
    <row r="504" spans="1:11" hidden="1">
      <c r="A504" s="109"/>
      <c r="B504" s="109"/>
      <c r="C504" s="133"/>
      <c r="D504" s="126"/>
      <c r="E504" s="99">
        <v>271</v>
      </c>
      <c r="F504" s="107">
        <v>294</v>
      </c>
      <c r="G504" s="132" t="s">
        <v>317</v>
      </c>
      <c r="H504" s="88">
        <v>100</v>
      </c>
      <c r="I504" s="88">
        <v>100</v>
      </c>
      <c r="J504" s="88">
        <v>100</v>
      </c>
      <c r="K504" s="88">
        <v>100</v>
      </c>
    </row>
    <row r="505" spans="1:11" ht="51" hidden="1">
      <c r="A505" s="109"/>
      <c r="B505" s="109"/>
      <c r="C505" s="109"/>
      <c r="D505" s="108">
        <v>199</v>
      </c>
      <c r="E505" s="99">
        <v>272</v>
      </c>
      <c r="F505" s="107">
        <v>296</v>
      </c>
      <c r="G505" s="106" t="s">
        <v>316</v>
      </c>
      <c r="H505" s="88">
        <v>100</v>
      </c>
      <c r="I505" s="88">
        <v>100</v>
      </c>
      <c r="J505" s="88">
        <v>100</v>
      </c>
      <c r="K505" s="88">
        <v>100</v>
      </c>
    </row>
    <row r="506" spans="1:11" ht="51" hidden="1">
      <c r="A506" s="109"/>
      <c r="B506" s="109"/>
      <c r="C506" s="109"/>
      <c r="D506" s="108">
        <v>200</v>
      </c>
      <c r="E506" s="99">
        <v>273</v>
      </c>
      <c r="F506" s="107">
        <v>297</v>
      </c>
      <c r="G506" s="106" t="s">
        <v>315</v>
      </c>
      <c r="H506" s="88">
        <v>100</v>
      </c>
      <c r="I506" s="88">
        <v>100</v>
      </c>
      <c r="J506" s="88">
        <v>100</v>
      </c>
      <c r="K506" s="88">
        <v>100</v>
      </c>
    </row>
    <row r="507" spans="1:11" ht="51" hidden="1">
      <c r="A507" s="145"/>
      <c r="B507" s="145"/>
      <c r="C507" s="145"/>
      <c r="D507" s="144">
        <v>201</v>
      </c>
      <c r="E507" s="99">
        <v>274</v>
      </c>
      <c r="F507" s="99">
        <v>298</v>
      </c>
      <c r="G507" s="143" t="s">
        <v>314</v>
      </c>
      <c r="H507" s="88">
        <v>100</v>
      </c>
      <c r="I507" s="88">
        <v>100</v>
      </c>
      <c r="J507" s="88">
        <v>100</v>
      </c>
      <c r="K507" s="88">
        <v>100</v>
      </c>
    </row>
    <row r="508" spans="1:11" ht="25.5" hidden="1">
      <c r="A508" s="109"/>
      <c r="B508" s="109"/>
      <c r="C508" s="109"/>
      <c r="D508" s="108">
        <v>202</v>
      </c>
      <c r="E508" s="99">
        <v>275</v>
      </c>
      <c r="F508" s="107">
        <v>299</v>
      </c>
      <c r="G508" s="106" t="s">
        <v>313</v>
      </c>
      <c r="H508" s="88">
        <v>118.67479808801708</v>
      </c>
      <c r="I508" s="88">
        <v>100</v>
      </c>
      <c r="J508" s="88">
        <v>100</v>
      </c>
      <c r="K508" s="88">
        <v>100</v>
      </c>
    </row>
    <row r="509" spans="1:11" ht="25.5" hidden="1">
      <c r="A509" s="145"/>
      <c r="B509" s="145"/>
      <c r="C509" s="145"/>
      <c r="D509" s="144">
        <v>203</v>
      </c>
      <c r="E509" s="99">
        <v>276</v>
      </c>
      <c r="F509" s="99">
        <v>300</v>
      </c>
      <c r="G509" s="124" t="s">
        <v>312</v>
      </c>
      <c r="H509" s="88">
        <v>80</v>
      </c>
      <c r="I509" s="88">
        <v>80</v>
      </c>
      <c r="J509" s="88">
        <v>80</v>
      </c>
      <c r="K509" s="88">
        <v>80</v>
      </c>
    </row>
    <row r="510" spans="1:11">
      <c r="A510" s="138" t="s">
        <v>311</v>
      </c>
      <c r="B510" s="138"/>
      <c r="C510" s="138"/>
      <c r="D510" s="120"/>
      <c r="E510" s="137"/>
      <c r="F510" s="120"/>
      <c r="G510" s="139"/>
      <c r="H510" s="136">
        <v>94.113417720643639</v>
      </c>
      <c r="I510" s="136">
        <v>91.194770928605635</v>
      </c>
      <c r="J510" s="136">
        <v>91.194770928605635</v>
      </c>
      <c r="K510" s="136">
        <v>100</v>
      </c>
    </row>
    <row r="511" spans="1:11">
      <c r="A511" s="109"/>
      <c r="B511" s="142" t="s">
        <v>310</v>
      </c>
      <c r="C511" s="142"/>
      <c r="D511" s="122"/>
      <c r="E511" s="121"/>
      <c r="F511" s="120"/>
      <c r="G511" s="119"/>
      <c r="H511" s="118">
        <v>101.45229481141246</v>
      </c>
      <c r="I511" s="118">
        <v>103.04319862054979</v>
      </c>
      <c r="J511" s="118">
        <v>103.04319862054979</v>
      </c>
      <c r="K511" s="118">
        <v>100</v>
      </c>
    </row>
    <row r="512" spans="1:11" hidden="1">
      <c r="A512" s="109"/>
      <c r="B512" s="109"/>
      <c r="C512" s="104" t="s">
        <v>309</v>
      </c>
      <c r="D512" s="126"/>
      <c r="E512" s="121"/>
      <c r="F512" s="107"/>
      <c r="G512" s="127"/>
      <c r="H512" s="102">
        <v>103.11703964994814</v>
      </c>
      <c r="I512" s="102">
        <v>105.17607427953443</v>
      </c>
      <c r="J512" s="102">
        <v>105.17607427953443</v>
      </c>
      <c r="K512" s="102">
        <v>100</v>
      </c>
    </row>
    <row r="513" spans="1:11" hidden="1">
      <c r="A513" s="109"/>
      <c r="B513" s="109"/>
      <c r="C513" s="135"/>
      <c r="D513" s="126" t="s">
        <v>308</v>
      </c>
      <c r="E513" s="125"/>
      <c r="F513" s="107"/>
      <c r="G513" s="106"/>
      <c r="H513" s="98">
        <v>85.019163678772841</v>
      </c>
      <c r="I513" s="98">
        <v>88.423493508808704</v>
      </c>
      <c r="J513" s="98">
        <v>88.423493508808704</v>
      </c>
      <c r="K513" s="98">
        <v>100</v>
      </c>
    </row>
    <row r="514" spans="1:11" hidden="1">
      <c r="A514" s="109"/>
      <c r="B514" s="109"/>
      <c r="C514" s="135"/>
      <c r="D514" s="126"/>
      <c r="E514" s="99">
        <v>277</v>
      </c>
      <c r="F514" s="107">
        <v>301</v>
      </c>
      <c r="G514" s="132" t="s">
        <v>307</v>
      </c>
      <c r="H514" s="88">
        <v>100</v>
      </c>
      <c r="I514" s="88">
        <v>100</v>
      </c>
      <c r="J514" s="88">
        <v>100</v>
      </c>
      <c r="K514" s="88">
        <v>100</v>
      </c>
    </row>
    <row r="515" spans="1:11" hidden="1">
      <c r="A515" s="109"/>
      <c r="B515" s="109"/>
      <c r="C515" s="109"/>
      <c r="D515" s="108">
        <v>204</v>
      </c>
      <c r="E515" s="99"/>
      <c r="F515" s="107">
        <v>302</v>
      </c>
      <c r="G515" s="106" t="s">
        <v>306</v>
      </c>
      <c r="H515" s="88">
        <v>85.019163678772841</v>
      </c>
      <c r="I515" s="88">
        <v>88.423493508808704</v>
      </c>
      <c r="J515" s="88">
        <v>88.423493508808704</v>
      </c>
      <c r="K515" s="88">
        <v>100</v>
      </c>
    </row>
    <row r="516" spans="1:11" hidden="1">
      <c r="A516" s="109"/>
      <c r="B516" s="109"/>
      <c r="C516" s="109"/>
      <c r="D516" s="126" t="s">
        <v>305</v>
      </c>
      <c r="E516" s="125"/>
      <c r="F516" s="107"/>
      <c r="G516" s="106"/>
      <c r="H516" s="98">
        <v>104.76190476190474</v>
      </c>
      <c r="I516" s="98">
        <v>106.66666666666667</v>
      </c>
      <c r="J516" s="98">
        <v>106.66666666666667</v>
      </c>
      <c r="K516" s="98">
        <v>100</v>
      </c>
    </row>
    <row r="517" spans="1:11" ht="25.5" hidden="1">
      <c r="A517" s="109"/>
      <c r="B517" s="109"/>
      <c r="C517" s="109"/>
      <c r="D517" s="108">
        <v>205</v>
      </c>
      <c r="E517" s="99">
        <v>278</v>
      </c>
      <c r="F517" s="107">
        <v>303</v>
      </c>
      <c r="G517" s="106" t="s">
        <v>304</v>
      </c>
      <c r="H517" s="88">
        <v>104.76190476190474</v>
      </c>
      <c r="I517" s="88">
        <v>106.66666666666667</v>
      </c>
      <c r="J517" s="88">
        <v>106.66666666666667</v>
      </c>
      <c r="K517" s="88">
        <v>100</v>
      </c>
    </row>
    <row r="518" spans="1:11" hidden="1">
      <c r="A518" s="109"/>
      <c r="B518" s="109"/>
      <c r="C518" s="104" t="s">
        <v>303</v>
      </c>
      <c r="D518" s="99"/>
      <c r="E518" s="99"/>
      <c r="F518" s="99"/>
      <c r="G518" s="106"/>
      <c r="H518" s="102">
        <v>100</v>
      </c>
      <c r="I518" s="102">
        <v>100</v>
      </c>
      <c r="J518" s="102">
        <v>100</v>
      </c>
      <c r="K518" s="102">
        <v>100</v>
      </c>
    </row>
    <row r="519" spans="1:11" hidden="1">
      <c r="A519" s="109"/>
      <c r="B519" s="109"/>
      <c r="C519" s="140"/>
      <c r="D519" s="130" t="s">
        <v>302</v>
      </c>
      <c r="E519" s="125"/>
      <c r="F519" s="131"/>
      <c r="G519" s="106"/>
      <c r="H519" s="98">
        <v>100</v>
      </c>
      <c r="I519" s="98">
        <v>100</v>
      </c>
      <c r="J519" s="98">
        <v>100</v>
      </c>
      <c r="K519" s="98">
        <v>100</v>
      </c>
    </row>
    <row r="520" spans="1:11" hidden="1">
      <c r="A520" s="109"/>
      <c r="B520" s="109"/>
      <c r="C520" s="109"/>
      <c r="D520" s="108"/>
      <c r="E520" s="99">
        <v>279</v>
      </c>
      <c r="F520" s="107">
        <v>304</v>
      </c>
      <c r="G520" s="132" t="s">
        <v>301</v>
      </c>
      <c r="H520" s="88">
        <v>100</v>
      </c>
      <c r="I520" s="88">
        <v>100</v>
      </c>
      <c r="J520" s="88">
        <v>100</v>
      </c>
      <c r="K520" s="88">
        <v>100</v>
      </c>
    </row>
    <row r="521" spans="1:11" hidden="1">
      <c r="A521" s="109"/>
      <c r="B521" s="109"/>
      <c r="C521" s="109"/>
      <c r="D521" s="130" t="s">
        <v>300</v>
      </c>
      <c r="E521" s="125"/>
      <c r="F521" s="131"/>
      <c r="G521" s="132"/>
      <c r="H521" s="98">
        <v>100</v>
      </c>
      <c r="I521" s="98">
        <v>100</v>
      </c>
      <c r="J521" s="98">
        <v>100</v>
      </c>
      <c r="K521" s="98">
        <v>100</v>
      </c>
    </row>
    <row r="522" spans="1:11" hidden="1">
      <c r="A522" s="109"/>
      <c r="B522" s="109"/>
      <c r="C522" s="109"/>
      <c r="D522" s="108"/>
      <c r="E522" s="99">
        <v>280</v>
      </c>
      <c r="F522" s="107">
        <v>305</v>
      </c>
      <c r="G522" s="128" t="s">
        <v>299</v>
      </c>
      <c r="H522" s="88">
        <v>100</v>
      </c>
      <c r="I522" s="88">
        <v>100</v>
      </c>
      <c r="J522" s="88">
        <v>100</v>
      </c>
      <c r="K522" s="88">
        <v>100</v>
      </c>
    </row>
    <row r="523" spans="1:11" hidden="1">
      <c r="A523" s="109"/>
      <c r="B523" s="109"/>
      <c r="C523" s="104" t="s">
        <v>298</v>
      </c>
      <c r="D523" s="126"/>
      <c r="E523" s="121"/>
      <c r="F523" s="107"/>
      <c r="G523" s="127"/>
      <c r="H523" s="102">
        <v>100</v>
      </c>
      <c r="I523" s="102">
        <v>100</v>
      </c>
      <c r="J523" s="102">
        <v>100</v>
      </c>
      <c r="K523" s="102">
        <v>100</v>
      </c>
    </row>
    <row r="524" spans="1:11" hidden="1">
      <c r="A524" s="109"/>
      <c r="B524" s="109"/>
      <c r="C524" s="135"/>
      <c r="D524" s="126" t="s">
        <v>297</v>
      </c>
      <c r="E524" s="125"/>
      <c r="F524" s="107"/>
      <c r="G524" s="106"/>
      <c r="H524" s="98">
        <v>100</v>
      </c>
      <c r="I524" s="98">
        <v>100</v>
      </c>
      <c r="J524" s="98">
        <v>100</v>
      </c>
      <c r="K524" s="98">
        <v>100</v>
      </c>
    </row>
    <row r="525" spans="1:11" hidden="1">
      <c r="A525" s="109"/>
      <c r="B525" s="109"/>
      <c r="C525" s="135"/>
      <c r="D525" s="126"/>
      <c r="E525" s="99">
        <v>281</v>
      </c>
      <c r="F525" s="107">
        <v>306</v>
      </c>
      <c r="G525" s="128" t="s">
        <v>296</v>
      </c>
      <c r="H525" s="88">
        <v>100</v>
      </c>
      <c r="I525" s="88">
        <v>100</v>
      </c>
      <c r="J525" s="88">
        <v>100</v>
      </c>
      <c r="K525" s="88">
        <v>100</v>
      </c>
    </row>
    <row r="526" spans="1:11" hidden="1">
      <c r="A526" s="109"/>
      <c r="B526" s="109"/>
      <c r="C526" s="135"/>
      <c r="D526" s="108">
        <v>206</v>
      </c>
      <c r="E526" s="99"/>
      <c r="F526" s="107">
        <v>307</v>
      </c>
      <c r="G526" s="143" t="s">
        <v>295</v>
      </c>
      <c r="H526" s="88">
        <v>100</v>
      </c>
      <c r="I526" s="88">
        <v>100</v>
      </c>
      <c r="J526" s="88">
        <v>100</v>
      </c>
      <c r="K526" s="88">
        <v>100</v>
      </c>
    </row>
    <row r="527" spans="1:11" hidden="1">
      <c r="A527" s="109"/>
      <c r="B527" s="109"/>
      <c r="C527" s="104" t="s">
        <v>294</v>
      </c>
      <c r="D527" s="126"/>
      <c r="E527" s="99"/>
      <c r="F527" s="107"/>
      <c r="G527" s="127"/>
      <c r="H527" s="102">
        <v>79.587208407296572</v>
      </c>
      <c r="I527" s="102">
        <v>79.587208407296572</v>
      </c>
      <c r="J527" s="102">
        <v>79.587208407296572</v>
      </c>
      <c r="K527" s="102">
        <v>100</v>
      </c>
    </row>
    <row r="528" spans="1:11" hidden="1">
      <c r="A528" s="109"/>
      <c r="B528" s="109"/>
      <c r="C528" s="109"/>
      <c r="D528" s="126" t="s">
        <v>293</v>
      </c>
      <c r="E528" s="99"/>
      <c r="F528" s="107"/>
      <c r="G528" s="106"/>
      <c r="H528" s="98">
        <v>79.587208407296572</v>
      </c>
      <c r="I528" s="98">
        <v>79.587208407296572</v>
      </c>
      <c r="J528" s="98">
        <v>79.587208407296572</v>
      </c>
      <c r="K528" s="98">
        <v>100</v>
      </c>
    </row>
    <row r="529" spans="1:11" hidden="1">
      <c r="A529" s="109"/>
      <c r="B529" s="109"/>
      <c r="C529" s="109"/>
      <c r="D529" s="108">
        <v>207</v>
      </c>
      <c r="E529" s="99"/>
      <c r="F529" s="107">
        <v>308</v>
      </c>
      <c r="G529" s="106" t="s">
        <v>292</v>
      </c>
      <c r="H529" s="88">
        <v>79.587208407296572</v>
      </c>
      <c r="I529" s="88">
        <v>79.587208407296572</v>
      </c>
      <c r="J529" s="88">
        <v>79.587208407296572</v>
      </c>
      <c r="K529" s="88">
        <v>100</v>
      </c>
    </row>
    <row r="530" spans="1:11" hidden="1">
      <c r="A530" s="109"/>
      <c r="B530" s="141" t="s">
        <v>291</v>
      </c>
      <c r="C530" s="140"/>
      <c r="D530" s="121"/>
      <c r="E530" s="121"/>
      <c r="F530" s="99"/>
      <c r="G530" s="106"/>
      <c r="H530" s="118">
        <v>100</v>
      </c>
      <c r="I530" s="118">
        <v>100</v>
      </c>
      <c r="J530" s="118">
        <v>100</v>
      </c>
      <c r="K530" s="118">
        <v>100</v>
      </c>
    </row>
    <row r="531" spans="1:11" hidden="1">
      <c r="A531" s="109"/>
      <c r="B531" s="140"/>
      <c r="C531" s="104" t="s">
        <v>290</v>
      </c>
      <c r="D531" s="121"/>
      <c r="E531" s="121"/>
      <c r="F531" s="99"/>
      <c r="G531" s="106"/>
      <c r="H531" s="102">
        <v>100</v>
      </c>
      <c r="I531" s="102">
        <v>100</v>
      </c>
      <c r="J531" s="102">
        <v>100</v>
      </c>
      <c r="K531" s="102">
        <v>100</v>
      </c>
    </row>
    <row r="532" spans="1:11" hidden="1">
      <c r="A532" s="109"/>
      <c r="B532" s="140"/>
      <c r="C532" s="125"/>
      <c r="D532" s="130" t="s">
        <v>289</v>
      </c>
      <c r="E532" s="125"/>
      <c r="F532" s="131"/>
      <c r="G532" s="106"/>
      <c r="H532" s="98">
        <v>100</v>
      </c>
      <c r="I532" s="98">
        <v>100</v>
      </c>
      <c r="J532" s="98">
        <v>100</v>
      </c>
      <c r="K532" s="98">
        <v>100</v>
      </c>
    </row>
    <row r="533" spans="1:11" hidden="1">
      <c r="A533" s="109"/>
      <c r="B533" s="109"/>
      <c r="C533" s="109"/>
      <c r="D533" s="108"/>
      <c r="E533" s="99">
        <v>282</v>
      </c>
      <c r="F533" s="107">
        <v>309</v>
      </c>
      <c r="G533" s="132" t="s">
        <v>288</v>
      </c>
      <c r="H533" s="88">
        <v>100</v>
      </c>
      <c r="I533" s="88">
        <v>100</v>
      </c>
      <c r="J533" s="88">
        <v>100</v>
      </c>
      <c r="K533" s="88">
        <v>100</v>
      </c>
    </row>
    <row r="534" spans="1:11" hidden="1">
      <c r="A534" s="109"/>
      <c r="B534" s="141" t="s">
        <v>287</v>
      </c>
      <c r="C534" s="99"/>
      <c r="D534" s="99"/>
      <c r="E534" s="99"/>
      <c r="F534" s="99"/>
      <c r="G534" s="106"/>
      <c r="H534" s="118">
        <v>100</v>
      </c>
      <c r="I534" s="118">
        <v>100</v>
      </c>
      <c r="J534" s="118">
        <v>100</v>
      </c>
      <c r="K534" s="118">
        <v>100</v>
      </c>
    </row>
    <row r="535" spans="1:11" hidden="1">
      <c r="A535" s="109"/>
      <c r="B535" s="141"/>
      <c r="C535" s="104" t="s">
        <v>286</v>
      </c>
      <c r="D535" s="99"/>
      <c r="E535" s="99"/>
      <c r="F535" s="99"/>
      <c r="G535" s="106"/>
      <c r="H535" s="102">
        <v>100</v>
      </c>
      <c r="I535" s="102">
        <v>100</v>
      </c>
      <c r="J535" s="102">
        <v>100</v>
      </c>
      <c r="K535" s="102">
        <v>100</v>
      </c>
    </row>
    <row r="536" spans="1:11" hidden="1">
      <c r="A536" s="109"/>
      <c r="B536" s="141"/>
      <c r="C536" s="130"/>
      <c r="D536" s="130" t="s">
        <v>285</v>
      </c>
      <c r="E536" s="125"/>
      <c r="F536" s="131"/>
      <c r="G536" s="106"/>
      <c r="H536" s="98">
        <v>100</v>
      </c>
      <c r="I536" s="98">
        <v>100</v>
      </c>
      <c r="J536" s="98">
        <v>100</v>
      </c>
      <c r="K536" s="98">
        <v>100</v>
      </c>
    </row>
    <row r="537" spans="1:11" hidden="1">
      <c r="A537" s="109"/>
      <c r="B537" s="109"/>
      <c r="C537" s="109"/>
      <c r="D537" s="108"/>
      <c r="E537" s="99">
        <v>283</v>
      </c>
      <c r="F537" s="107">
        <v>310</v>
      </c>
      <c r="G537" s="132" t="s">
        <v>284</v>
      </c>
      <c r="H537" s="88">
        <v>100</v>
      </c>
      <c r="I537" s="88">
        <v>100</v>
      </c>
      <c r="J537" s="88">
        <v>100</v>
      </c>
      <c r="K537" s="88">
        <v>100</v>
      </c>
    </row>
    <row r="538" spans="1:11" hidden="1">
      <c r="A538" s="109"/>
      <c r="B538" s="109"/>
      <c r="C538" s="109"/>
      <c r="D538" s="108"/>
      <c r="E538" s="99">
        <v>284</v>
      </c>
      <c r="F538" s="107">
        <v>311</v>
      </c>
      <c r="G538" s="132" t="s">
        <v>283</v>
      </c>
      <c r="H538" s="88">
        <v>100</v>
      </c>
      <c r="I538" s="88">
        <v>100</v>
      </c>
      <c r="J538" s="88">
        <v>100</v>
      </c>
      <c r="K538" s="88">
        <v>100</v>
      </c>
    </row>
    <row r="539" spans="1:11" hidden="1">
      <c r="A539" s="109"/>
      <c r="B539" s="109"/>
      <c r="C539" s="109"/>
      <c r="D539" s="108"/>
      <c r="E539" s="99">
        <v>285</v>
      </c>
      <c r="F539" s="107">
        <v>312</v>
      </c>
      <c r="G539" s="128" t="s">
        <v>282</v>
      </c>
      <c r="H539" s="88">
        <v>100</v>
      </c>
      <c r="I539" s="88">
        <v>100</v>
      </c>
      <c r="J539" s="88">
        <v>100</v>
      </c>
      <c r="K539" s="88">
        <v>100</v>
      </c>
    </row>
    <row r="540" spans="1:11">
      <c r="A540" s="109"/>
      <c r="B540" s="142" t="s">
        <v>281</v>
      </c>
      <c r="C540" s="142"/>
      <c r="D540" s="122"/>
      <c r="E540" s="125"/>
      <c r="F540" s="120"/>
      <c r="G540" s="119"/>
      <c r="H540" s="118">
        <v>90.975587421430305</v>
      </c>
      <c r="I540" s="118">
        <v>89.925056695233422</v>
      </c>
      <c r="J540" s="118">
        <v>89.925056695233422</v>
      </c>
      <c r="K540" s="118">
        <v>100</v>
      </c>
    </row>
    <row r="541" spans="1:11" hidden="1">
      <c r="A541" s="109"/>
      <c r="B541" s="142"/>
      <c r="C541" s="104" t="s">
        <v>280</v>
      </c>
      <c r="D541" s="122"/>
      <c r="E541" s="125"/>
      <c r="F541" s="120"/>
      <c r="G541" s="139"/>
      <c r="H541" s="102">
        <v>115.47005383792518</v>
      </c>
      <c r="I541" s="102">
        <v>96.22504486493763</v>
      </c>
      <c r="J541" s="102">
        <v>96.22504486493763</v>
      </c>
      <c r="K541" s="102">
        <v>100</v>
      </c>
    </row>
    <row r="542" spans="1:11" hidden="1">
      <c r="A542" s="109"/>
      <c r="B542" s="142"/>
      <c r="C542" s="135"/>
      <c r="D542" s="126" t="s">
        <v>279</v>
      </c>
      <c r="E542" s="125"/>
      <c r="F542" s="107"/>
      <c r="G542" s="139"/>
      <c r="H542" s="98">
        <v>115.47005383792518</v>
      </c>
      <c r="I542" s="98">
        <v>96.22504486493763</v>
      </c>
      <c r="J542" s="98">
        <v>96.22504486493763</v>
      </c>
      <c r="K542" s="98">
        <v>100</v>
      </c>
    </row>
    <row r="543" spans="1:11" ht="25.5" hidden="1">
      <c r="A543" s="109"/>
      <c r="B543" s="109"/>
      <c r="C543" s="109"/>
      <c r="D543" s="108">
        <v>208</v>
      </c>
      <c r="E543" s="99">
        <v>286</v>
      </c>
      <c r="F543" s="107">
        <v>313</v>
      </c>
      <c r="G543" s="106" t="s">
        <v>278</v>
      </c>
      <c r="H543" s="88">
        <v>115.47005383792518</v>
      </c>
      <c r="I543" s="88">
        <v>96.22504486493763</v>
      </c>
      <c r="J543" s="88">
        <v>96.22504486493763</v>
      </c>
      <c r="K543" s="88">
        <v>100</v>
      </c>
    </row>
    <row r="544" spans="1:11" hidden="1">
      <c r="A544" s="109"/>
      <c r="B544" s="141"/>
      <c r="C544" s="104" t="s">
        <v>277</v>
      </c>
      <c r="D544" s="126"/>
      <c r="E544" s="125"/>
      <c r="F544" s="107"/>
      <c r="G544" s="106"/>
      <c r="H544" s="102">
        <v>85.486812662695399</v>
      </c>
      <c r="I544" s="102">
        <v>88.177674437904983</v>
      </c>
      <c r="J544" s="102">
        <v>88.177674437904983</v>
      </c>
      <c r="K544" s="102">
        <v>100</v>
      </c>
    </row>
    <row r="545" spans="1:11" hidden="1">
      <c r="A545" s="109"/>
      <c r="B545" s="141"/>
      <c r="C545" s="135"/>
      <c r="D545" s="130" t="s">
        <v>276</v>
      </c>
      <c r="E545" s="125"/>
      <c r="F545" s="131"/>
      <c r="G545" s="106"/>
      <c r="H545" s="98">
        <v>100</v>
      </c>
      <c r="I545" s="98">
        <v>100</v>
      </c>
      <c r="J545" s="98">
        <v>100</v>
      </c>
      <c r="K545" s="98">
        <v>100</v>
      </c>
    </row>
    <row r="546" spans="1:11" hidden="1">
      <c r="A546" s="109"/>
      <c r="B546" s="141"/>
      <c r="C546" s="135"/>
      <c r="D546" s="126"/>
      <c r="E546" s="99">
        <v>287</v>
      </c>
      <c r="F546" s="107">
        <v>314</v>
      </c>
      <c r="G546" s="132" t="s">
        <v>275</v>
      </c>
      <c r="H546" s="88">
        <v>100</v>
      </c>
      <c r="I546" s="88">
        <v>100</v>
      </c>
      <c r="J546" s="88">
        <v>100</v>
      </c>
      <c r="K546" s="88">
        <v>100</v>
      </c>
    </row>
    <row r="547" spans="1:11" hidden="1">
      <c r="A547" s="109"/>
      <c r="B547" s="141"/>
      <c r="C547" s="135"/>
      <c r="D547" s="126"/>
      <c r="E547" s="99">
        <v>288</v>
      </c>
      <c r="F547" s="107">
        <v>315</v>
      </c>
      <c r="G547" s="132" t="s">
        <v>274</v>
      </c>
      <c r="H547" s="88">
        <v>100</v>
      </c>
      <c r="I547" s="88">
        <v>100</v>
      </c>
      <c r="J547" s="88">
        <v>100</v>
      </c>
      <c r="K547" s="88">
        <v>100</v>
      </c>
    </row>
    <row r="548" spans="1:11" hidden="1">
      <c r="A548" s="109"/>
      <c r="B548" s="109"/>
      <c r="C548" s="109"/>
      <c r="D548" s="126" t="s">
        <v>273</v>
      </c>
      <c r="E548" s="125"/>
      <c r="F548" s="107"/>
      <c r="G548" s="106"/>
      <c r="H548" s="98">
        <v>84.174094684610708</v>
      </c>
      <c r="I548" s="98">
        <v>87.573529059777584</v>
      </c>
      <c r="J548" s="98">
        <v>87.573529059777584</v>
      </c>
      <c r="K548" s="98">
        <v>100</v>
      </c>
    </row>
    <row r="549" spans="1:11" ht="25.5" hidden="1">
      <c r="A549" s="109"/>
      <c r="B549" s="109"/>
      <c r="C549" s="109"/>
      <c r="D549" s="108">
        <v>209</v>
      </c>
      <c r="E549" s="99">
        <v>289</v>
      </c>
      <c r="F549" s="107">
        <v>316</v>
      </c>
      <c r="G549" s="106" t="s">
        <v>272</v>
      </c>
      <c r="H549" s="88">
        <v>100</v>
      </c>
      <c r="I549" s="88">
        <v>100</v>
      </c>
      <c r="J549" s="88">
        <v>100</v>
      </c>
      <c r="K549" s="88">
        <v>100</v>
      </c>
    </row>
    <row r="550" spans="1:11" ht="25.5" hidden="1">
      <c r="A550" s="109"/>
      <c r="B550" s="109"/>
      <c r="C550" s="109"/>
      <c r="D550" s="108">
        <v>210</v>
      </c>
      <c r="E550" s="99">
        <v>290</v>
      </c>
      <c r="F550" s="107">
        <v>317</v>
      </c>
      <c r="G550" s="106" t="s">
        <v>271</v>
      </c>
      <c r="H550" s="88">
        <v>81.851441056182779</v>
      </c>
      <c r="I550" s="88">
        <v>85.66481941220546</v>
      </c>
      <c r="J550" s="88">
        <v>85.66481941220546</v>
      </c>
      <c r="K550" s="88">
        <v>100</v>
      </c>
    </row>
    <row r="551" spans="1:11" hidden="1">
      <c r="A551" s="109"/>
      <c r="B551" s="109"/>
      <c r="C551" s="109"/>
      <c r="D551" s="126" t="s">
        <v>270</v>
      </c>
      <c r="E551" s="125"/>
      <c r="F551" s="107"/>
      <c r="G551" s="106"/>
      <c r="H551" s="98">
        <v>116.6666666666667</v>
      </c>
      <c r="I551" s="98">
        <v>100</v>
      </c>
      <c r="J551" s="98">
        <v>100</v>
      </c>
      <c r="K551" s="98">
        <v>100</v>
      </c>
    </row>
    <row r="552" spans="1:11" ht="51" hidden="1">
      <c r="A552" s="109"/>
      <c r="B552" s="109"/>
      <c r="C552" s="109"/>
      <c r="D552" s="108">
        <v>211</v>
      </c>
      <c r="E552" s="99">
        <v>291</v>
      </c>
      <c r="F552" s="107">
        <v>318</v>
      </c>
      <c r="G552" s="106" t="s">
        <v>269</v>
      </c>
      <c r="H552" s="88">
        <v>116.6666666666667</v>
      </c>
      <c r="I552" s="88">
        <v>100</v>
      </c>
      <c r="J552" s="88">
        <v>100</v>
      </c>
      <c r="K552" s="88">
        <v>100</v>
      </c>
    </row>
    <row r="553" spans="1:11">
      <c r="A553" s="109"/>
      <c r="B553" s="123" t="s">
        <v>268</v>
      </c>
      <c r="C553" s="123"/>
      <c r="D553" s="122"/>
      <c r="E553" s="121"/>
      <c r="F553" s="120"/>
      <c r="G553" s="119"/>
      <c r="H553" s="118">
        <v>95.263425642221748</v>
      </c>
      <c r="I553" s="118">
        <v>86.701818488975675</v>
      </c>
      <c r="J553" s="118">
        <v>86.701818488975675</v>
      </c>
      <c r="K553" s="118">
        <v>100</v>
      </c>
    </row>
    <row r="554" spans="1:11" hidden="1">
      <c r="A554" s="109"/>
      <c r="B554" s="123"/>
      <c r="C554" s="104" t="s">
        <v>267</v>
      </c>
      <c r="D554" s="121"/>
      <c r="E554" s="121"/>
      <c r="F554" s="99"/>
      <c r="G554" s="119"/>
      <c r="H554" s="102">
        <v>100</v>
      </c>
      <c r="I554" s="102">
        <v>100</v>
      </c>
      <c r="J554" s="102">
        <v>100</v>
      </c>
      <c r="K554" s="102">
        <v>100</v>
      </c>
    </row>
    <row r="555" spans="1:11" hidden="1">
      <c r="A555" s="109"/>
      <c r="B555" s="123"/>
      <c r="C555" s="140"/>
      <c r="D555" s="130" t="s">
        <v>266</v>
      </c>
      <c r="E555" s="125"/>
      <c r="F555" s="131"/>
      <c r="G555" s="119"/>
      <c r="H555" s="98">
        <v>100</v>
      </c>
      <c r="I555" s="98">
        <v>100</v>
      </c>
      <c r="J555" s="98">
        <v>100</v>
      </c>
      <c r="K555" s="98">
        <v>100</v>
      </c>
    </row>
    <row r="556" spans="1:11" hidden="1">
      <c r="A556" s="109"/>
      <c r="B556" s="123"/>
      <c r="C556" s="123"/>
      <c r="D556" s="122"/>
      <c r="E556" s="99">
        <v>292</v>
      </c>
      <c r="F556" s="107">
        <v>319</v>
      </c>
      <c r="G556" s="132" t="s">
        <v>265</v>
      </c>
      <c r="H556" s="88">
        <v>100</v>
      </c>
      <c r="I556" s="88">
        <v>100</v>
      </c>
      <c r="J556" s="88">
        <v>100</v>
      </c>
      <c r="K556" s="88">
        <v>100</v>
      </c>
    </row>
    <row r="557" spans="1:11" hidden="1">
      <c r="A557" s="109"/>
      <c r="B557" s="123"/>
      <c r="C557" s="123"/>
      <c r="D557" s="122"/>
      <c r="E557" s="99">
        <v>293</v>
      </c>
      <c r="F557" s="107">
        <v>320</v>
      </c>
      <c r="G557" s="132" t="s">
        <v>264</v>
      </c>
      <c r="H557" s="88">
        <v>100</v>
      </c>
      <c r="I557" s="88">
        <v>100</v>
      </c>
      <c r="J557" s="88">
        <v>100</v>
      </c>
      <c r="K557" s="88">
        <v>100</v>
      </c>
    </row>
    <row r="558" spans="1:11" hidden="1">
      <c r="A558" s="109"/>
      <c r="B558" s="109"/>
      <c r="C558" s="104" t="s">
        <v>263</v>
      </c>
      <c r="D558" s="126"/>
      <c r="E558" s="99"/>
      <c r="F558" s="107"/>
      <c r="G558" s="106"/>
      <c r="H558" s="102">
        <v>100</v>
      </c>
      <c r="I558" s="102">
        <v>100</v>
      </c>
      <c r="J558" s="102">
        <v>100</v>
      </c>
      <c r="K558" s="102">
        <v>100</v>
      </c>
    </row>
    <row r="559" spans="1:11" hidden="1">
      <c r="A559" s="109"/>
      <c r="B559" s="109"/>
      <c r="C559" s="133"/>
      <c r="D559" s="126" t="s">
        <v>262</v>
      </c>
      <c r="E559" s="125"/>
      <c r="F559" s="107"/>
      <c r="G559" s="106"/>
      <c r="H559" s="98">
        <v>100</v>
      </c>
      <c r="I559" s="98">
        <v>100</v>
      </c>
      <c r="J559" s="98">
        <v>100</v>
      </c>
      <c r="K559" s="98">
        <v>100</v>
      </c>
    </row>
    <row r="560" spans="1:11" hidden="1">
      <c r="A560" s="109"/>
      <c r="B560" s="109"/>
      <c r="C560" s="133"/>
      <c r="D560" s="126"/>
      <c r="E560" s="99">
        <v>294</v>
      </c>
      <c r="F560" s="107">
        <v>321</v>
      </c>
      <c r="G560" s="132" t="s">
        <v>261</v>
      </c>
      <c r="H560" s="88">
        <v>100</v>
      </c>
      <c r="I560" s="88">
        <v>100</v>
      </c>
      <c r="J560" s="88">
        <v>100</v>
      </c>
      <c r="K560" s="88">
        <v>100</v>
      </c>
    </row>
    <row r="561" spans="1:11" ht="25.5" hidden="1">
      <c r="A561" s="109"/>
      <c r="B561" s="109"/>
      <c r="C561" s="109"/>
      <c r="D561" s="108">
        <v>212</v>
      </c>
      <c r="E561" s="99">
        <v>295</v>
      </c>
      <c r="F561" s="107">
        <v>322</v>
      </c>
      <c r="G561" s="106" t="s">
        <v>260</v>
      </c>
      <c r="H561" s="88">
        <v>100</v>
      </c>
      <c r="I561" s="88">
        <v>100</v>
      </c>
      <c r="J561" s="88">
        <v>100</v>
      </c>
      <c r="K561" s="88">
        <v>100</v>
      </c>
    </row>
    <row r="562" spans="1:11" ht="25.5" hidden="1">
      <c r="A562" s="109"/>
      <c r="B562" s="109"/>
      <c r="C562" s="109"/>
      <c r="D562" s="108">
        <v>213</v>
      </c>
      <c r="E562" s="99">
        <v>296</v>
      </c>
      <c r="F562" s="107">
        <v>323</v>
      </c>
      <c r="G562" s="106" t="s">
        <v>259</v>
      </c>
      <c r="H562" s="88">
        <v>100</v>
      </c>
      <c r="I562" s="88">
        <v>100</v>
      </c>
      <c r="J562" s="88">
        <v>100</v>
      </c>
      <c r="K562" s="88">
        <v>100</v>
      </c>
    </row>
    <row r="563" spans="1:11" hidden="1">
      <c r="A563" s="109"/>
      <c r="B563" s="109"/>
      <c r="C563" s="104" t="s">
        <v>258</v>
      </c>
      <c r="D563" s="126"/>
      <c r="E563" s="99"/>
      <c r="F563" s="107"/>
      <c r="G563" s="134"/>
      <c r="H563" s="102">
        <v>75</v>
      </c>
      <c r="I563" s="102">
        <v>100</v>
      </c>
      <c r="J563" s="102">
        <v>100</v>
      </c>
      <c r="K563" s="102">
        <v>100</v>
      </c>
    </row>
    <row r="564" spans="1:11" hidden="1">
      <c r="A564" s="109"/>
      <c r="B564" s="109"/>
      <c r="C564" s="133"/>
      <c r="D564" s="126" t="s">
        <v>257</v>
      </c>
      <c r="E564" s="125"/>
      <c r="F564" s="107"/>
      <c r="G564" s="134"/>
      <c r="H564" s="98">
        <v>75</v>
      </c>
      <c r="I564" s="98">
        <v>100</v>
      </c>
      <c r="J564" s="98">
        <v>100</v>
      </c>
      <c r="K564" s="98">
        <v>100</v>
      </c>
    </row>
    <row r="565" spans="1:11" ht="25.5" hidden="1">
      <c r="A565" s="109"/>
      <c r="B565" s="109"/>
      <c r="C565" s="133"/>
      <c r="D565" s="108">
        <v>214</v>
      </c>
      <c r="E565" s="99">
        <v>297</v>
      </c>
      <c r="F565" s="107">
        <v>324</v>
      </c>
      <c r="G565" s="124" t="s">
        <v>256</v>
      </c>
      <c r="H565" s="88">
        <v>75</v>
      </c>
      <c r="I565" s="88">
        <v>100</v>
      </c>
      <c r="J565" s="88">
        <v>100</v>
      </c>
      <c r="K565" s="88">
        <v>100</v>
      </c>
    </row>
    <row r="566" spans="1:11" hidden="1">
      <c r="A566" s="109"/>
      <c r="B566" s="109"/>
      <c r="C566" s="104" t="s">
        <v>255</v>
      </c>
      <c r="D566" s="126"/>
      <c r="E566" s="121"/>
      <c r="F566" s="107"/>
      <c r="G566" s="134"/>
      <c r="H566" s="102">
        <v>95.287242091022591</v>
      </c>
      <c r="I566" s="102">
        <v>84.332166075226453</v>
      </c>
      <c r="J566" s="102">
        <v>84.332166075226453</v>
      </c>
      <c r="K566" s="102">
        <v>100</v>
      </c>
    </row>
    <row r="567" spans="1:11" hidden="1">
      <c r="A567" s="109"/>
      <c r="B567" s="109"/>
      <c r="C567" s="133"/>
      <c r="D567" s="126" t="s">
        <v>254</v>
      </c>
      <c r="E567" s="125"/>
      <c r="F567" s="107"/>
      <c r="G567" s="134"/>
      <c r="H567" s="98">
        <v>95.287242091022591</v>
      </c>
      <c r="I567" s="98">
        <v>84.332166075226453</v>
      </c>
      <c r="J567" s="98">
        <v>84.332166075226453</v>
      </c>
      <c r="K567" s="98">
        <v>100</v>
      </c>
    </row>
    <row r="568" spans="1:11" ht="51" hidden="1">
      <c r="A568" s="109"/>
      <c r="B568" s="109"/>
      <c r="C568" s="109"/>
      <c r="D568" s="108">
        <v>215</v>
      </c>
      <c r="E568" s="99">
        <v>298</v>
      </c>
      <c r="F568" s="107">
        <v>325</v>
      </c>
      <c r="G568" s="106" t="s">
        <v>253</v>
      </c>
      <c r="H568" s="88">
        <v>100</v>
      </c>
      <c r="I568" s="88">
        <v>100</v>
      </c>
      <c r="J568" s="88">
        <v>100</v>
      </c>
      <c r="K568" s="88">
        <v>100</v>
      </c>
    </row>
    <row r="569" spans="1:11" ht="51" hidden="1">
      <c r="A569" s="109"/>
      <c r="B569" s="109"/>
      <c r="C569" s="109"/>
      <c r="D569" s="108">
        <v>216</v>
      </c>
      <c r="E569" s="99">
        <v>299</v>
      </c>
      <c r="F569" s="107">
        <v>326</v>
      </c>
      <c r="G569" s="106" t="s">
        <v>252</v>
      </c>
      <c r="H569" s="88">
        <v>118.81188118811879</v>
      </c>
      <c r="I569" s="88">
        <v>100</v>
      </c>
      <c r="J569" s="88">
        <v>100</v>
      </c>
      <c r="K569" s="88">
        <v>100</v>
      </c>
    </row>
    <row r="570" spans="1:11" hidden="1">
      <c r="A570" s="109"/>
      <c r="B570" s="109"/>
      <c r="C570" s="109"/>
      <c r="D570" s="108"/>
      <c r="E570" s="99">
        <v>300</v>
      </c>
      <c r="F570" s="107">
        <v>327</v>
      </c>
      <c r="G570" s="132" t="s">
        <v>251</v>
      </c>
      <c r="H570" s="88">
        <v>100</v>
      </c>
      <c r="I570" s="88">
        <v>100</v>
      </c>
      <c r="J570" s="88">
        <v>100</v>
      </c>
      <c r="K570" s="88">
        <v>100</v>
      </c>
    </row>
    <row r="571" spans="1:11" ht="25.5" hidden="1">
      <c r="A571" s="109"/>
      <c r="B571" s="109"/>
      <c r="C571" s="109"/>
      <c r="D571" s="108">
        <v>217</v>
      </c>
      <c r="E571" s="99">
        <v>301</v>
      </c>
      <c r="F571" s="107">
        <v>328</v>
      </c>
      <c r="G571" s="106" t="s">
        <v>250</v>
      </c>
      <c r="H571" s="88">
        <v>61.313868613138695</v>
      </c>
      <c r="I571" s="88">
        <v>53.952780171833204</v>
      </c>
      <c r="J571" s="88">
        <v>53.952780171833204</v>
      </c>
      <c r="K571" s="88">
        <v>100</v>
      </c>
    </row>
    <row r="572" spans="1:11" hidden="1">
      <c r="A572" s="109"/>
      <c r="B572" s="109"/>
      <c r="C572" s="109"/>
      <c r="D572" s="108"/>
      <c r="E572" s="99">
        <v>302</v>
      </c>
      <c r="F572" s="107">
        <v>329</v>
      </c>
      <c r="G572" s="132" t="s">
        <v>249</v>
      </c>
      <c r="H572" s="88">
        <v>100</v>
      </c>
      <c r="I572" s="88">
        <v>100</v>
      </c>
      <c r="J572" s="88">
        <v>100</v>
      </c>
      <c r="K572" s="88">
        <v>100</v>
      </c>
    </row>
    <row r="573" spans="1:11" hidden="1">
      <c r="A573" s="109"/>
      <c r="B573" s="109"/>
      <c r="C573" s="109"/>
      <c r="D573" s="108"/>
      <c r="E573" s="99">
        <v>303</v>
      </c>
      <c r="F573" s="107">
        <v>330</v>
      </c>
      <c r="G573" s="132" t="s">
        <v>248</v>
      </c>
      <c r="H573" s="88">
        <v>100</v>
      </c>
      <c r="I573" s="88">
        <v>100</v>
      </c>
      <c r="J573" s="88">
        <v>100</v>
      </c>
      <c r="K573" s="88">
        <v>100</v>
      </c>
    </row>
    <row r="574" spans="1:11" hidden="1">
      <c r="A574" s="109"/>
      <c r="B574" s="141" t="s">
        <v>247</v>
      </c>
      <c r="C574" s="125"/>
      <c r="D574" s="121"/>
      <c r="E574" s="121"/>
      <c r="F574" s="99"/>
      <c r="G574" s="106"/>
      <c r="H574" s="118">
        <v>100</v>
      </c>
      <c r="I574" s="118">
        <v>100</v>
      </c>
      <c r="J574" s="118">
        <v>100</v>
      </c>
      <c r="K574" s="118">
        <v>100</v>
      </c>
    </row>
    <row r="575" spans="1:11" hidden="1">
      <c r="A575" s="109"/>
      <c r="B575" s="140"/>
      <c r="C575" s="104" t="s">
        <v>246</v>
      </c>
      <c r="D575" s="121"/>
      <c r="E575" s="121"/>
      <c r="F575" s="99"/>
      <c r="G575" s="106"/>
      <c r="H575" s="102">
        <v>100</v>
      </c>
      <c r="I575" s="102">
        <v>100</v>
      </c>
      <c r="J575" s="102">
        <v>100</v>
      </c>
      <c r="K575" s="102">
        <v>100</v>
      </c>
    </row>
    <row r="576" spans="1:11" hidden="1">
      <c r="A576" s="109"/>
      <c r="B576" s="140"/>
      <c r="C576" s="130"/>
      <c r="D576" s="130" t="s">
        <v>245</v>
      </c>
      <c r="E576" s="125"/>
      <c r="F576" s="131"/>
      <c r="G576" s="106"/>
      <c r="H576" s="98">
        <v>100</v>
      </c>
      <c r="I576" s="98">
        <v>100</v>
      </c>
      <c r="J576" s="98">
        <v>100</v>
      </c>
      <c r="K576" s="98">
        <v>100</v>
      </c>
    </row>
    <row r="577" spans="1:11" hidden="1">
      <c r="A577" s="109"/>
      <c r="B577" s="109"/>
      <c r="C577" s="109"/>
      <c r="D577" s="108"/>
      <c r="E577" s="99">
        <v>304</v>
      </c>
      <c r="F577" s="107">
        <v>331</v>
      </c>
      <c r="G577" s="132" t="s">
        <v>244</v>
      </c>
      <c r="H577" s="88">
        <v>100</v>
      </c>
      <c r="I577" s="88">
        <v>100</v>
      </c>
      <c r="J577" s="88">
        <v>100</v>
      </c>
      <c r="K577" s="88">
        <v>100</v>
      </c>
    </row>
    <row r="578" spans="1:11">
      <c r="A578" s="138" t="s">
        <v>243</v>
      </c>
      <c r="B578" s="138"/>
      <c r="C578" s="138"/>
      <c r="D578" s="120"/>
      <c r="E578" s="137"/>
      <c r="F578" s="120"/>
      <c r="G578" s="106"/>
      <c r="H578" s="136">
        <v>117.34419055077284</v>
      </c>
      <c r="I578" s="136">
        <v>114.50442613018971</v>
      </c>
      <c r="J578" s="136">
        <v>114.50442613018971</v>
      </c>
      <c r="K578" s="136">
        <v>100</v>
      </c>
    </row>
    <row r="579" spans="1:11" hidden="1">
      <c r="A579" s="138"/>
      <c r="B579" s="141" t="s">
        <v>242</v>
      </c>
      <c r="C579" s="140"/>
      <c r="D579" s="121"/>
      <c r="E579" s="121"/>
      <c r="F579" s="99"/>
      <c r="G579" s="106"/>
      <c r="H579" s="118">
        <v>100</v>
      </c>
      <c r="I579" s="118">
        <v>100</v>
      </c>
      <c r="J579" s="118">
        <v>100</v>
      </c>
      <c r="K579" s="118">
        <v>100</v>
      </c>
    </row>
    <row r="580" spans="1:11" hidden="1">
      <c r="A580" s="138"/>
      <c r="B580" s="140"/>
      <c r="C580" s="104" t="s">
        <v>241</v>
      </c>
      <c r="D580" s="121"/>
      <c r="E580" s="121"/>
      <c r="F580" s="99"/>
      <c r="G580" s="106"/>
      <c r="H580" s="102">
        <v>100</v>
      </c>
      <c r="I580" s="102">
        <v>100</v>
      </c>
      <c r="J580" s="102">
        <v>100</v>
      </c>
      <c r="K580" s="102">
        <v>100</v>
      </c>
    </row>
    <row r="581" spans="1:11" hidden="1">
      <c r="A581" s="138"/>
      <c r="B581" s="140"/>
      <c r="C581" s="130"/>
      <c r="D581" s="130" t="s">
        <v>240</v>
      </c>
      <c r="E581" s="125"/>
      <c r="F581" s="131"/>
      <c r="G581" s="106"/>
      <c r="H581" s="98">
        <v>100</v>
      </c>
      <c r="I581" s="98">
        <v>100</v>
      </c>
      <c r="J581" s="98">
        <v>100</v>
      </c>
      <c r="K581" s="98">
        <v>100</v>
      </c>
    </row>
    <row r="582" spans="1:11" hidden="1">
      <c r="A582" s="138"/>
      <c r="B582" s="138"/>
      <c r="C582" s="138"/>
      <c r="D582" s="120"/>
      <c r="E582" s="99">
        <v>305</v>
      </c>
      <c r="F582" s="107">
        <v>332</v>
      </c>
      <c r="G582" s="128" t="s">
        <v>239</v>
      </c>
      <c r="H582" s="88">
        <v>100</v>
      </c>
      <c r="I582" s="88">
        <v>100</v>
      </c>
      <c r="J582" s="88">
        <v>100</v>
      </c>
      <c r="K582" s="88">
        <v>100</v>
      </c>
    </row>
    <row r="583" spans="1:11" hidden="1">
      <c r="A583" s="138"/>
      <c r="B583" s="138"/>
      <c r="C583" s="138"/>
      <c r="D583" s="120"/>
      <c r="E583" s="99">
        <v>306</v>
      </c>
      <c r="F583" s="107">
        <v>333</v>
      </c>
      <c r="G583" s="132" t="s">
        <v>238</v>
      </c>
      <c r="H583" s="88">
        <v>100</v>
      </c>
      <c r="I583" s="88">
        <v>100</v>
      </c>
      <c r="J583" s="88">
        <v>100</v>
      </c>
      <c r="K583" s="88">
        <v>100</v>
      </c>
    </row>
    <row r="584" spans="1:11" hidden="1">
      <c r="A584" s="138"/>
      <c r="B584" s="141" t="s">
        <v>237</v>
      </c>
      <c r="C584" s="140"/>
      <c r="D584" s="121"/>
      <c r="E584" s="121"/>
      <c r="F584" s="99"/>
      <c r="G584" s="106"/>
      <c r="H584" s="118">
        <v>100</v>
      </c>
      <c r="I584" s="118">
        <v>100</v>
      </c>
      <c r="J584" s="118">
        <v>100</v>
      </c>
      <c r="K584" s="118">
        <v>100</v>
      </c>
    </row>
    <row r="585" spans="1:11" hidden="1">
      <c r="A585" s="138"/>
      <c r="B585" s="140"/>
      <c r="C585" s="104" t="s">
        <v>236</v>
      </c>
      <c r="D585" s="121"/>
      <c r="E585" s="121"/>
      <c r="F585" s="99"/>
      <c r="G585" s="106"/>
      <c r="H585" s="102">
        <v>100</v>
      </c>
      <c r="I585" s="102">
        <v>100</v>
      </c>
      <c r="J585" s="102">
        <v>100</v>
      </c>
      <c r="K585" s="102">
        <v>100</v>
      </c>
    </row>
    <row r="586" spans="1:11" hidden="1">
      <c r="A586" s="138"/>
      <c r="B586" s="140"/>
      <c r="C586" s="140"/>
      <c r="D586" s="130" t="s">
        <v>235</v>
      </c>
      <c r="E586" s="125"/>
      <c r="F586" s="131"/>
      <c r="G586" s="106"/>
      <c r="H586" s="98">
        <v>100</v>
      </c>
      <c r="I586" s="98">
        <v>100</v>
      </c>
      <c r="J586" s="98">
        <v>100</v>
      </c>
      <c r="K586" s="98">
        <v>100</v>
      </c>
    </row>
    <row r="587" spans="1:11" hidden="1">
      <c r="A587" s="138"/>
      <c r="B587" s="138"/>
      <c r="C587" s="138"/>
      <c r="D587" s="120"/>
      <c r="E587" s="99">
        <v>307</v>
      </c>
      <c r="F587" s="107">
        <v>334</v>
      </c>
      <c r="G587" s="128" t="s">
        <v>234</v>
      </c>
      <c r="H587" s="88">
        <v>100</v>
      </c>
      <c r="I587" s="88">
        <v>100</v>
      </c>
      <c r="J587" s="88">
        <v>100</v>
      </c>
      <c r="K587" s="88">
        <v>100</v>
      </c>
    </row>
    <row r="588" spans="1:11" hidden="1">
      <c r="A588" s="109"/>
      <c r="B588" s="123" t="s">
        <v>233</v>
      </c>
      <c r="C588" s="123"/>
      <c r="D588" s="122"/>
      <c r="E588" s="125"/>
      <c r="F588" s="120"/>
      <c r="G588" s="119"/>
      <c r="H588" s="118">
        <v>117.43772241992882</v>
      </c>
      <c r="I588" s="118">
        <v>114.58333333333333</v>
      </c>
      <c r="J588" s="118">
        <v>114.58333333333333</v>
      </c>
      <c r="K588" s="118">
        <v>100</v>
      </c>
    </row>
    <row r="589" spans="1:11" hidden="1">
      <c r="A589" s="109"/>
      <c r="B589" s="109"/>
      <c r="C589" s="104" t="s">
        <v>232</v>
      </c>
      <c r="D589" s="126"/>
      <c r="E589" s="125"/>
      <c r="F589" s="107"/>
      <c r="G589" s="106"/>
      <c r="H589" s="102">
        <v>117.43772241992882</v>
      </c>
      <c r="I589" s="102">
        <v>114.58333333333333</v>
      </c>
      <c r="J589" s="102">
        <v>114.58333333333333</v>
      </c>
      <c r="K589" s="102">
        <v>100</v>
      </c>
    </row>
    <row r="590" spans="1:11" hidden="1">
      <c r="A590" s="109"/>
      <c r="B590" s="109"/>
      <c r="C590" s="133"/>
      <c r="D590" s="126" t="s">
        <v>232</v>
      </c>
      <c r="E590" s="125"/>
      <c r="F590" s="107"/>
      <c r="G590" s="106"/>
      <c r="H590" s="98">
        <v>117.43772241992882</v>
      </c>
      <c r="I590" s="98">
        <v>114.58333333333333</v>
      </c>
      <c r="J590" s="98">
        <v>114.58333333333333</v>
      </c>
      <c r="K590" s="98">
        <v>100</v>
      </c>
    </row>
    <row r="591" spans="1:11" ht="51" hidden="1">
      <c r="A591" s="109"/>
      <c r="B591" s="109"/>
      <c r="C591" s="109"/>
      <c r="D591" s="108">
        <v>218</v>
      </c>
      <c r="E591" s="99">
        <v>308</v>
      </c>
      <c r="F591" s="107">
        <v>335</v>
      </c>
      <c r="G591" s="106" t="s">
        <v>231</v>
      </c>
      <c r="H591" s="88">
        <v>117.43772241992882</v>
      </c>
      <c r="I591" s="88">
        <v>114.58333333333333</v>
      </c>
      <c r="J591" s="88">
        <v>114.58333333333333</v>
      </c>
      <c r="K591" s="88">
        <v>100</v>
      </c>
    </row>
    <row r="592" spans="1:11" hidden="1">
      <c r="A592" s="109"/>
      <c r="B592" s="109"/>
      <c r="C592" s="109"/>
      <c r="D592" s="108"/>
      <c r="E592" s="99">
        <v>309</v>
      </c>
      <c r="F592" s="107">
        <v>336</v>
      </c>
      <c r="G592" s="132" t="s">
        <v>230</v>
      </c>
      <c r="H592" s="88">
        <v>100</v>
      </c>
      <c r="I592" s="88">
        <v>100</v>
      </c>
      <c r="J592" s="88">
        <v>100</v>
      </c>
      <c r="K592" s="88">
        <v>100</v>
      </c>
    </row>
    <row r="593" spans="1:11" hidden="1">
      <c r="A593" s="109"/>
      <c r="B593" s="123" t="s">
        <v>229</v>
      </c>
      <c r="C593" s="123"/>
      <c r="D593" s="122"/>
      <c r="E593" s="99"/>
      <c r="F593" s="120"/>
      <c r="G593" s="119"/>
      <c r="H593" s="118">
        <v>96.362411165943158</v>
      </c>
      <c r="I593" s="118">
        <v>96.362411165943158</v>
      </c>
      <c r="J593" s="118">
        <v>96.362411165943158</v>
      </c>
      <c r="K593" s="118">
        <v>100</v>
      </c>
    </row>
    <row r="594" spans="1:11" hidden="1">
      <c r="A594" s="109"/>
      <c r="B594" s="109"/>
      <c r="C594" s="104" t="s">
        <v>228</v>
      </c>
      <c r="D594" s="126"/>
      <c r="E594" s="99"/>
      <c r="F594" s="107"/>
      <c r="G594" s="106"/>
      <c r="H594" s="102">
        <v>96.362411165943158</v>
      </c>
      <c r="I594" s="102">
        <v>96.362411165943158</v>
      </c>
      <c r="J594" s="102">
        <v>96.362411165943158</v>
      </c>
      <c r="K594" s="102">
        <v>100</v>
      </c>
    </row>
    <row r="595" spans="1:11" hidden="1">
      <c r="A595" s="109"/>
      <c r="B595" s="109"/>
      <c r="C595" s="133"/>
      <c r="D595" s="126" t="s">
        <v>228</v>
      </c>
      <c r="E595" s="125"/>
      <c r="F595" s="107"/>
      <c r="G595" s="106"/>
      <c r="H595" s="98">
        <v>96.362411165943158</v>
      </c>
      <c r="I595" s="98">
        <v>96.362411165943158</v>
      </c>
      <c r="J595" s="98">
        <v>96.362411165943158</v>
      </c>
      <c r="K595" s="98">
        <v>100</v>
      </c>
    </row>
    <row r="596" spans="1:11" ht="25.5" hidden="1">
      <c r="A596" s="109"/>
      <c r="B596" s="109"/>
      <c r="C596" s="109"/>
      <c r="D596" s="108">
        <v>219</v>
      </c>
      <c r="E596" s="99">
        <v>310</v>
      </c>
      <c r="F596" s="107">
        <v>337</v>
      </c>
      <c r="G596" s="134" t="s">
        <v>227</v>
      </c>
      <c r="H596" s="88">
        <v>96.362411165943158</v>
      </c>
      <c r="I596" s="88">
        <v>96.362411165943158</v>
      </c>
      <c r="J596" s="88">
        <v>96.362411165943158</v>
      </c>
      <c r="K596" s="88">
        <v>100</v>
      </c>
    </row>
    <row r="597" spans="1:11" hidden="1">
      <c r="A597" s="109"/>
      <c r="B597" s="109"/>
      <c r="C597" s="109"/>
      <c r="D597" s="108"/>
      <c r="E597" s="99">
        <v>311</v>
      </c>
      <c r="F597" s="107">
        <v>338</v>
      </c>
      <c r="G597" s="128" t="s">
        <v>226</v>
      </c>
      <c r="H597" s="88">
        <v>100</v>
      </c>
      <c r="I597" s="88">
        <v>100</v>
      </c>
      <c r="J597" s="88">
        <v>100</v>
      </c>
      <c r="K597" s="88">
        <v>100</v>
      </c>
    </row>
    <row r="598" spans="1:11">
      <c r="A598" s="138" t="s">
        <v>225</v>
      </c>
      <c r="B598" s="138"/>
      <c r="C598" s="138"/>
      <c r="D598" s="120"/>
      <c r="E598" s="137"/>
      <c r="F598" s="120"/>
      <c r="G598" s="139"/>
      <c r="H598" s="136">
        <v>81.774317747590757</v>
      </c>
      <c r="I598" s="136">
        <v>81.184800293482539</v>
      </c>
      <c r="J598" s="136">
        <v>81.184800293482539</v>
      </c>
      <c r="K598" s="136">
        <v>100</v>
      </c>
    </row>
    <row r="599" spans="1:11">
      <c r="A599" s="109"/>
      <c r="B599" s="123" t="s">
        <v>224</v>
      </c>
      <c r="C599" s="123"/>
      <c r="D599" s="122"/>
      <c r="E599" s="121"/>
      <c r="F599" s="120"/>
      <c r="G599" s="119"/>
      <c r="H599" s="118">
        <v>102.42097018511242</v>
      </c>
      <c r="I599" s="118">
        <v>99.138481235311446</v>
      </c>
      <c r="J599" s="118">
        <v>99.138481235311446</v>
      </c>
      <c r="K599" s="118">
        <v>100</v>
      </c>
    </row>
    <row r="600" spans="1:11" hidden="1">
      <c r="A600" s="109"/>
      <c r="B600" s="109"/>
      <c r="C600" s="104" t="s">
        <v>223</v>
      </c>
      <c r="D600" s="126"/>
      <c r="E600" s="121"/>
      <c r="F600" s="107"/>
      <c r="G600" s="127"/>
      <c r="H600" s="102">
        <v>94.611100803390514</v>
      </c>
      <c r="I600" s="102">
        <v>95.913729686025206</v>
      </c>
      <c r="J600" s="102">
        <v>95.913729686025206</v>
      </c>
      <c r="K600" s="102">
        <v>100</v>
      </c>
    </row>
    <row r="601" spans="1:11" hidden="1">
      <c r="A601" s="109"/>
      <c r="B601" s="109"/>
      <c r="C601" s="133"/>
      <c r="D601" s="126" t="s">
        <v>223</v>
      </c>
      <c r="E601" s="125"/>
      <c r="F601" s="107"/>
      <c r="G601" s="106"/>
      <c r="H601" s="98">
        <v>94.611100803390514</v>
      </c>
      <c r="I601" s="98">
        <v>95.913729686025206</v>
      </c>
      <c r="J601" s="98">
        <v>95.913729686025206</v>
      </c>
      <c r="K601" s="98">
        <v>100</v>
      </c>
    </row>
    <row r="602" spans="1:11" ht="38.25" hidden="1">
      <c r="A602" s="109"/>
      <c r="B602" s="109"/>
      <c r="C602" s="109"/>
      <c r="D602" s="108">
        <v>220</v>
      </c>
      <c r="E602" s="99">
        <v>312</v>
      </c>
      <c r="F602" s="107">
        <v>339</v>
      </c>
      <c r="G602" s="106" t="s">
        <v>222</v>
      </c>
      <c r="H602" s="88">
        <v>94.611100803390514</v>
      </c>
      <c r="I602" s="88">
        <v>95.913729686025235</v>
      </c>
      <c r="J602" s="88">
        <v>95.913729686025235</v>
      </c>
      <c r="K602" s="88">
        <v>100</v>
      </c>
    </row>
    <row r="603" spans="1:11" hidden="1">
      <c r="A603" s="109"/>
      <c r="B603" s="109"/>
      <c r="C603" s="109"/>
      <c r="D603" s="108"/>
      <c r="E603" s="99">
        <v>313</v>
      </c>
      <c r="F603" s="107">
        <v>340</v>
      </c>
      <c r="G603" s="132" t="s">
        <v>221</v>
      </c>
      <c r="H603" s="88">
        <v>100</v>
      </c>
      <c r="I603" s="88">
        <v>100</v>
      </c>
      <c r="J603" s="88">
        <v>100</v>
      </c>
      <c r="K603" s="88">
        <v>100</v>
      </c>
    </row>
    <row r="604" spans="1:11" hidden="1">
      <c r="A604" s="109"/>
      <c r="B604" s="109"/>
      <c r="C604" s="109"/>
      <c r="D604" s="108"/>
      <c r="E604" s="99">
        <v>314</v>
      </c>
      <c r="F604" s="107">
        <v>341</v>
      </c>
      <c r="G604" s="132" t="s">
        <v>220</v>
      </c>
      <c r="H604" s="88">
        <v>100</v>
      </c>
      <c r="I604" s="88">
        <v>100</v>
      </c>
      <c r="J604" s="88">
        <v>100</v>
      </c>
      <c r="K604" s="88">
        <v>100</v>
      </c>
    </row>
    <row r="605" spans="1:11" hidden="1">
      <c r="A605" s="109"/>
      <c r="B605" s="109"/>
      <c r="C605" s="104" t="s">
        <v>219</v>
      </c>
      <c r="D605" s="126"/>
      <c r="E605" s="121"/>
      <c r="F605" s="107"/>
      <c r="G605" s="127"/>
      <c r="H605" s="102">
        <v>117.80253941601143</v>
      </c>
      <c r="I605" s="102">
        <v>104.7069434913027</v>
      </c>
      <c r="J605" s="102">
        <v>104.7069434913027</v>
      </c>
      <c r="K605" s="102">
        <v>100</v>
      </c>
    </row>
    <row r="606" spans="1:11" hidden="1">
      <c r="A606" s="109"/>
      <c r="B606" s="109"/>
      <c r="C606" s="133"/>
      <c r="D606" s="126" t="s">
        <v>218</v>
      </c>
      <c r="E606" s="125"/>
      <c r="F606" s="107"/>
      <c r="G606" s="106"/>
      <c r="H606" s="98">
        <v>117.80253941601143</v>
      </c>
      <c r="I606" s="98">
        <v>104.7069434913027</v>
      </c>
      <c r="J606" s="98">
        <v>104.7069434913027</v>
      </c>
      <c r="K606" s="98">
        <v>100</v>
      </c>
    </row>
    <row r="607" spans="1:11" ht="38.25" hidden="1">
      <c r="A607" s="109"/>
      <c r="B607" s="109"/>
      <c r="C607" s="109"/>
      <c r="D607" s="108">
        <v>221</v>
      </c>
      <c r="E607" s="99">
        <v>315</v>
      </c>
      <c r="F607" s="107">
        <v>342</v>
      </c>
      <c r="G607" s="106" t="s">
        <v>217</v>
      </c>
      <c r="H607" s="88">
        <v>117.80253941601143</v>
      </c>
      <c r="I607" s="88">
        <v>104.7069434913027</v>
      </c>
      <c r="J607" s="88">
        <v>104.7069434913027</v>
      </c>
      <c r="K607" s="88">
        <v>100</v>
      </c>
    </row>
    <row r="608" spans="1:11">
      <c r="A608" s="109"/>
      <c r="B608" s="123" t="s">
        <v>216</v>
      </c>
      <c r="C608" s="123"/>
      <c r="D608" s="122"/>
      <c r="E608" s="121"/>
      <c r="F608" s="120"/>
      <c r="G608" s="119"/>
      <c r="H608" s="118">
        <v>79.613366920797077</v>
      </c>
      <c r="I608" s="118">
        <v>79.252292703508402</v>
      </c>
      <c r="J608" s="118">
        <v>79.252292703508402</v>
      </c>
      <c r="K608" s="118">
        <v>100</v>
      </c>
    </row>
    <row r="609" spans="1:11" hidden="1">
      <c r="A609" s="109"/>
      <c r="B609" s="109"/>
      <c r="C609" s="104" t="s">
        <v>215</v>
      </c>
      <c r="D609" s="126"/>
      <c r="E609" s="121"/>
      <c r="F609" s="107"/>
      <c r="G609" s="127"/>
      <c r="H609" s="102">
        <v>79.613366920797077</v>
      </c>
      <c r="I609" s="102">
        <v>79.252292703508402</v>
      </c>
      <c r="J609" s="102">
        <v>79.252292703508402</v>
      </c>
      <c r="K609" s="102">
        <v>100</v>
      </c>
    </row>
    <row r="610" spans="1:11" hidden="1">
      <c r="A610" s="109"/>
      <c r="B610" s="109"/>
      <c r="C610" s="133"/>
      <c r="D610" s="126" t="s">
        <v>214</v>
      </c>
      <c r="E610" s="125"/>
      <c r="F610" s="107"/>
      <c r="G610" s="106"/>
      <c r="H610" s="98">
        <v>79.613366920797077</v>
      </c>
      <c r="I610" s="98">
        <v>79.252292703508402</v>
      </c>
      <c r="J610" s="98">
        <v>79.252292703508402</v>
      </c>
      <c r="K610" s="98">
        <v>100</v>
      </c>
    </row>
    <row r="611" spans="1:11" ht="25.5" hidden="1">
      <c r="A611" s="109"/>
      <c r="B611" s="109"/>
      <c r="C611" s="109"/>
      <c r="D611" s="108">
        <v>222</v>
      </c>
      <c r="E611" s="99">
        <v>316</v>
      </c>
      <c r="F611" s="107">
        <v>343</v>
      </c>
      <c r="G611" s="106" t="s">
        <v>213</v>
      </c>
      <c r="H611" s="88">
        <v>79.613366920797077</v>
      </c>
      <c r="I611" s="88">
        <v>79.252292703508402</v>
      </c>
      <c r="J611" s="88">
        <v>79.252292703508402</v>
      </c>
      <c r="K611" s="88">
        <v>100</v>
      </c>
    </row>
    <row r="612" spans="1:11" hidden="1">
      <c r="A612" s="109"/>
      <c r="B612" s="109"/>
      <c r="C612" s="109"/>
      <c r="D612" s="108"/>
      <c r="E612" s="99">
        <v>317</v>
      </c>
      <c r="F612" s="107">
        <v>344</v>
      </c>
      <c r="G612" s="132" t="s">
        <v>212</v>
      </c>
      <c r="H612" s="88">
        <v>100</v>
      </c>
      <c r="I612" s="88">
        <v>100</v>
      </c>
      <c r="J612" s="88">
        <v>100</v>
      </c>
      <c r="K612" s="88">
        <v>100</v>
      </c>
    </row>
    <row r="613" spans="1:11">
      <c r="A613" s="138" t="s">
        <v>211</v>
      </c>
      <c r="B613" s="138"/>
      <c r="C613" s="138"/>
      <c r="D613" s="120"/>
      <c r="E613" s="137"/>
      <c r="F613" s="120"/>
      <c r="G613" s="106"/>
      <c r="H613" s="136">
        <v>114.61632513867289</v>
      </c>
      <c r="I613" s="136">
        <v>108.09768874950126</v>
      </c>
      <c r="J613" s="136">
        <v>107.91148669785377</v>
      </c>
      <c r="K613" s="136">
        <v>100.13830965713124</v>
      </c>
    </row>
    <row r="614" spans="1:11">
      <c r="A614" s="109"/>
      <c r="B614" s="123" t="s">
        <v>210</v>
      </c>
      <c r="C614" s="123"/>
      <c r="D614" s="122"/>
      <c r="E614" s="121"/>
      <c r="F614" s="120"/>
      <c r="G614" s="119"/>
      <c r="H614" s="118">
        <v>114.48180559989176</v>
      </c>
      <c r="I614" s="118">
        <v>108.83196361487248</v>
      </c>
      <c r="J614" s="118">
        <v>108.60361173639028</v>
      </c>
      <c r="K614" s="118">
        <v>100.16744891549033</v>
      </c>
    </row>
    <row r="615" spans="1:11" hidden="1">
      <c r="A615" s="109"/>
      <c r="B615" s="109"/>
      <c r="C615" s="104" t="s">
        <v>209</v>
      </c>
      <c r="D615" s="126"/>
      <c r="E615" s="121"/>
      <c r="F615" s="107"/>
      <c r="G615" s="127"/>
      <c r="H615" s="102">
        <v>119.00949162849945</v>
      </c>
      <c r="I615" s="102">
        <v>113.95194836862743</v>
      </c>
      <c r="J615" s="102">
        <v>113.95194836862743</v>
      </c>
      <c r="K615" s="102">
        <v>100</v>
      </c>
    </row>
    <row r="616" spans="1:11" hidden="1">
      <c r="A616" s="109"/>
      <c r="B616" s="109"/>
      <c r="C616" s="133"/>
      <c r="D616" s="126" t="s">
        <v>208</v>
      </c>
      <c r="E616" s="125"/>
      <c r="F616" s="107"/>
      <c r="G616" s="106"/>
      <c r="H616" s="98">
        <v>119.00949162849945</v>
      </c>
      <c r="I616" s="98">
        <v>113.95194836862743</v>
      </c>
      <c r="J616" s="98">
        <v>113.95194836862743</v>
      </c>
      <c r="K616" s="98">
        <v>100</v>
      </c>
    </row>
    <row r="617" spans="1:11" hidden="1">
      <c r="A617" s="109"/>
      <c r="B617" s="109"/>
      <c r="C617" s="109"/>
      <c r="D617" s="108">
        <v>223</v>
      </c>
      <c r="E617" s="99">
        <v>318</v>
      </c>
      <c r="F617" s="107">
        <v>345</v>
      </c>
      <c r="G617" s="106" t="s">
        <v>207</v>
      </c>
      <c r="H617" s="88">
        <v>155.10957809113756</v>
      </c>
      <c r="I617" s="88">
        <v>129.77398372142042</v>
      </c>
      <c r="J617" s="88">
        <v>129.77398372142042</v>
      </c>
      <c r="K617" s="88">
        <v>100</v>
      </c>
    </row>
    <row r="618" spans="1:11" ht="25.5" hidden="1">
      <c r="A618" s="109"/>
      <c r="B618" s="109"/>
      <c r="C618" s="109"/>
      <c r="D618" s="108">
        <v>224</v>
      </c>
      <c r="E618" s="99">
        <v>319</v>
      </c>
      <c r="F618" s="107">
        <v>346</v>
      </c>
      <c r="G618" s="106" t="s">
        <v>206</v>
      </c>
      <c r="H618" s="88">
        <v>96.076892283052274</v>
      </c>
      <c r="I618" s="88">
        <v>100</v>
      </c>
      <c r="J618" s="88">
        <v>100</v>
      </c>
      <c r="K618" s="88">
        <v>100</v>
      </c>
    </row>
    <row r="619" spans="1:11" hidden="1">
      <c r="A619" s="109"/>
      <c r="B619" s="109"/>
      <c r="C619" s="109"/>
      <c r="D619" s="108"/>
      <c r="E619" s="99">
        <v>320</v>
      </c>
      <c r="F619" s="107">
        <v>347</v>
      </c>
      <c r="G619" s="132" t="s">
        <v>205</v>
      </c>
      <c r="H619" s="88">
        <v>100</v>
      </c>
      <c r="I619" s="88">
        <v>100</v>
      </c>
      <c r="J619" s="88">
        <v>100</v>
      </c>
      <c r="K619" s="88">
        <v>100</v>
      </c>
    </row>
    <row r="620" spans="1:11" hidden="1">
      <c r="A620" s="109"/>
      <c r="B620" s="109"/>
      <c r="C620" s="109"/>
      <c r="D620" s="108"/>
      <c r="E620" s="99">
        <v>321</v>
      </c>
      <c r="F620" s="107">
        <v>348</v>
      </c>
      <c r="G620" s="132" t="s">
        <v>204</v>
      </c>
      <c r="H620" s="88">
        <v>100</v>
      </c>
      <c r="I620" s="88">
        <v>100</v>
      </c>
      <c r="J620" s="88">
        <v>100</v>
      </c>
      <c r="K620" s="88">
        <v>100</v>
      </c>
    </row>
    <row r="621" spans="1:11" ht="25.5" hidden="1">
      <c r="A621" s="109"/>
      <c r="B621" s="109"/>
      <c r="C621" s="109"/>
      <c r="D621" s="108">
        <v>225</v>
      </c>
      <c r="E621" s="99">
        <v>322</v>
      </c>
      <c r="F621" s="107">
        <v>349</v>
      </c>
      <c r="G621" s="106" t="s">
        <v>203</v>
      </c>
      <c r="H621" s="88">
        <v>116.03972084031948</v>
      </c>
      <c r="I621" s="88">
        <v>116.03972084031949</v>
      </c>
      <c r="J621" s="88">
        <v>116.03972084031949</v>
      </c>
      <c r="K621" s="88">
        <v>100</v>
      </c>
    </row>
    <row r="622" spans="1:11" hidden="1">
      <c r="A622" s="109"/>
      <c r="B622" s="109"/>
      <c r="C622" s="104" t="s">
        <v>202</v>
      </c>
      <c r="D622" s="126"/>
      <c r="E622" s="121"/>
      <c r="F622" s="107"/>
      <c r="G622" s="127"/>
      <c r="H622" s="102">
        <v>113.66468824900377</v>
      </c>
      <c r="I622" s="102">
        <v>107.91575173821803</v>
      </c>
      <c r="J622" s="102">
        <v>107.64890331513688</v>
      </c>
      <c r="K622" s="102">
        <v>100.1991526594723</v>
      </c>
    </row>
    <row r="623" spans="1:11" hidden="1">
      <c r="A623" s="109"/>
      <c r="B623" s="109"/>
      <c r="C623" s="135"/>
      <c r="D623" s="126" t="s">
        <v>201</v>
      </c>
      <c r="E623" s="125"/>
      <c r="F623" s="107"/>
      <c r="G623" s="106"/>
      <c r="H623" s="98">
        <v>113.66468824900377</v>
      </c>
      <c r="I623" s="98">
        <v>107.91575173821803</v>
      </c>
      <c r="J623" s="98">
        <v>107.64890331513688</v>
      </c>
      <c r="K623" s="98">
        <v>100.1991526594723</v>
      </c>
    </row>
    <row r="624" spans="1:11" ht="25.5" hidden="1">
      <c r="A624" s="109"/>
      <c r="B624" s="109"/>
      <c r="C624" s="109"/>
      <c r="D624" s="108">
        <v>226</v>
      </c>
      <c r="E624" s="99">
        <v>323</v>
      </c>
      <c r="F624" s="107">
        <v>350</v>
      </c>
      <c r="G624" s="106" t="s">
        <v>200</v>
      </c>
      <c r="H624" s="88">
        <v>105.36178804368582</v>
      </c>
      <c r="I624" s="88">
        <v>106.95211025987416</v>
      </c>
      <c r="J624" s="88">
        <v>106.95211025987416</v>
      </c>
      <c r="K624" s="88">
        <v>100</v>
      </c>
    </row>
    <row r="625" spans="1:11" hidden="1">
      <c r="A625" s="109"/>
      <c r="B625" s="109"/>
      <c r="C625" s="109"/>
      <c r="D625" s="108">
        <v>227</v>
      </c>
      <c r="E625" s="99">
        <v>324</v>
      </c>
      <c r="F625" s="107">
        <v>351</v>
      </c>
      <c r="G625" s="106" t="s">
        <v>199</v>
      </c>
      <c r="H625" s="88">
        <v>109.53733498848781</v>
      </c>
      <c r="I625" s="88">
        <v>116.96153213770752</v>
      </c>
      <c r="J625" s="88">
        <v>116.96153213770752</v>
      </c>
      <c r="K625" s="88">
        <v>100</v>
      </c>
    </row>
    <row r="626" spans="1:11" ht="25.5" hidden="1">
      <c r="A626" s="109"/>
      <c r="B626" s="109"/>
      <c r="C626" s="109"/>
      <c r="D626" s="108">
        <v>228</v>
      </c>
      <c r="E626" s="99">
        <v>325</v>
      </c>
      <c r="F626" s="107">
        <v>352</v>
      </c>
      <c r="G626" s="106" t="s">
        <v>198</v>
      </c>
      <c r="H626" s="88">
        <v>69.985092573313011</v>
      </c>
      <c r="I626" s="88">
        <v>131.84099822442002</v>
      </c>
      <c r="J626" s="88">
        <v>131.84099822442002</v>
      </c>
      <c r="K626" s="88">
        <v>100</v>
      </c>
    </row>
    <row r="627" spans="1:11" ht="25.5" hidden="1">
      <c r="A627" s="109"/>
      <c r="B627" s="109"/>
      <c r="C627" s="109"/>
      <c r="D627" s="108">
        <v>229</v>
      </c>
      <c r="E627" s="99">
        <v>326</v>
      </c>
      <c r="F627" s="107">
        <v>353</v>
      </c>
      <c r="G627" s="134" t="s">
        <v>197</v>
      </c>
      <c r="H627" s="88">
        <v>107.59850930527402</v>
      </c>
      <c r="I627" s="88">
        <v>113.98961260784017</v>
      </c>
      <c r="J627" s="88">
        <v>113.98961260784017</v>
      </c>
      <c r="K627" s="88">
        <v>100</v>
      </c>
    </row>
    <row r="628" spans="1:11" hidden="1">
      <c r="A628" s="109"/>
      <c r="B628" s="109"/>
      <c r="C628" s="109"/>
      <c r="D628" s="108"/>
      <c r="E628" s="99">
        <v>327</v>
      </c>
      <c r="F628" s="107">
        <v>354</v>
      </c>
      <c r="G628" s="132" t="s">
        <v>196</v>
      </c>
      <c r="H628" s="88">
        <v>100</v>
      </c>
      <c r="I628" s="88">
        <v>100</v>
      </c>
      <c r="J628" s="88">
        <v>100</v>
      </c>
      <c r="K628" s="88">
        <v>100</v>
      </c>
    </row>
    <row r="629" spans="1:11" ht="38.25" hidden="1">
      <c r="A629" s="109"/>
      <c r="B629" s="109"/>
      <c r="C629" s="109"/>
      <c r="D629" s="108">
        <v>230</v>
      </c>
      <c r="E629" s="99">
        <v>328</v>
      </c>
      <c r="F629" s="107">
        <v>355</v>
      </c>
      <c r="G629" s="106" t="s">
        <v>195</v>
      </c>
      <c r="H629" s="88">
        <v>192.83269428202215</v>
      </c>
      <c r="I629" s="88">
        <v>102.09983707774435</v>
      </c>
      <c r="J629" s="88">
        <v>102.09983707774435</v>
      </c>
      <c r="K629" s="88">
        <v>101.03629710818451</v>
      </c>
    </row>
    <row r="630" spans="1:11" ht="25.5" hidden="1">
      <c r="A630" s="109"/>
      <c r="B630" s="109"/>
      <c r="C630" s="109"/>
      <c r="D630" s="108">
        <v>231</v>
      </c>
      <c r="E630" s="99">
        <v>329</v>
      </c>
      <c r="F630" s="107">
        <v>356</v>
      </c>
      <c r="G630" s="124" t="s">
        <v>194</v>
      </c>
      <c r="H630" s="88">
        <v>71.679999999999993</v>
      </c>
      <c r="I630" s="88">
        <v>116.66666666666667</v>
      </c>
      <c r="J630" s="88">
        <v>116.66666666666667</v>
      </c>
      <c r="K630" s="88">
        <v>100</v>
      </c>
    </row>
    <row r="631" spans="1:11" hidden="1">
      <c r="A631" s="109"/>
      <c r="B631" s="109"/>
      <c r="C631" s="109"/>
      <c r="D631" s="108"/>
      <c r="E631" s="99">
        <v>330</v>
      </c>
      <c r="F631" s="107">
        <v>357</v>
      </c>
      <c r="G631" s="132" t="s">
        <v>193</v>
      </c>
      <c r="H631" s="88">
        <v>100</v>
      </c>
      <c r="I631" s="88">
        <v>100</v>
      </c>
      <c r="J631" s="88">
        <v>100</v>
      </c>
      <c r="K631" s="88">
        <v>100</v>
      </c>
    </row>
    <row r="632" spans="1:11" ht="38.25" hidden="1">
      <c r="A632" s="109"/>
      <c r="B632" s="109"/>
      <c r="C632" s="109"/>
      <c r="D632" s="108">
        <v>232</v>
      </c>
      <c r="E632" s="99"/>
      <c r="F632" s="107">
        <v>358</v>
      </c>
      <c r="G632" s="106" t="s">
        <v>192</v>
      </c>
      <c r="H632" s="88">
        <v>144.20395037619741</v>
      </c>
      <c r="I632" s="88">
        <v>101.58136552951589</v>
      </c>
      <c r="J632" s="88">
        <v>99.716694983587715</v>
      </c>
      <c r="K632" s="88">
        <v>100.07432186474996</v>
      </c>
    </row>
    <row r="633" spans="1:11" ht="51" hidden="1">
      <c r="A633" s="109"/>
      <c r="B633" s="109"/>
      <c r="C633" s="109"/>
      <c r="D633" s="108">
        <v>233</v>
      </c>
      <c r="E633" s="99">
        <v>331</v>
      </c>
      <c r="F633" s="107">
        <v>359</v>
      </c>
      <c r="G633" s="106" t="s">
        <v>191</v>
      </c>
      <c r="H633" s="88">
        <v>93.252837952910724</v>
      </c>
      <c r="I633" s="88">
        <v>105.02755392867587</v>
      </c>
      <c r="J633" s="88">
        <v>105.02755392867587</v>
      </c>
      <c r="K633" s="88">
        <v>100</v>
      </c>
    </row>
    <row r="634" spans="1:11" hidden="1">
      <c r="A634" s="109"/>
      <c r="B634" s="109"/>
      <c r="C634" s="109"/>
      <c r="D634" s="108"/>
      <c r="E634" s="99">
        <v>332</v>
      </c>
      <c r="F634" s="107">
        <v>360</v>
      </c>
      <c r="G634" s="128" t="s">
        <v>190</v>
      </c>
      <c r="H634" s="88">
        <v>100</v>
      </c>
      <c r="I634" s="88">
        <v>100</v>
      </c>
      <c r="J634" s="88">
        <v>100</v>
      </c>
      <c r="K634" s="88">
        <v>100</v>
      </c>
    </row>
    <row r="635" spans="1:11">
      <c r="A635" s="109"/>
      <c r="B635" s="123" t="s">
        <v>189</v>
      </c>
      <c r="C635" s="123"/>
      <c r="D635" s="122"/>
      <c r="E635" s="121"/>
      <c r="F635" s="120"/>
      <c r="G635" s="119"/>
      <c r="H635" s="118">
        <v>124.03687638852216</v>
      </c>
      <c r="I635" s="118">
        <v>98.023795080240419</v>
      </c>
      <c r="J635" s="118">
        <v>98.023795080240419</v>
      </c>
      <c r="K635" s="118">
        <v>100</v>
      </c>
    </row>
    <row r="636" spans="1:11" hidden="1">
      <c r="A636" s="109"/>
      <c r="B636" s="109"/>
      <c r="C636" s="104" t="s">
        <v>188</v>
      </c>
      <c r="D636" s="126"/>
      <c r="E636" s="121"/>
      <c r="F636" s="107"/>
      <c r="G636" s="127"/>
      <c r="H636" s="102">
        <v>88.209140633997492</v>
      </c>
      <c r="I636" s="102">
        <v>91.323176401949269</v>
      </c>
      <c r="J636" s="102">
        <v>91.323176401949269</v>
      </c>
      <c r="K636" s="102">
        <v>100</v>
      </c>
    </row>
    <row r="637" spans="1:11" hidden="1">
      <c r="A637" s="109"/>
      <c r="B637" s="109"/>
      <c r="C637" s="133"/>
      <c r="D637" s="126" t="s">
        <v>187</v>
      </c>
      <c r="E637" s="125"/>
      <c r="F637" s="107"/>
      <c r="G637" s="106"/>
      <c r="H637" s="98">
        <v>88.209140633997492</v>
      </c>
      <c r="I637" s="98">
        <v>91.323176401949269</v>
      </c>
      <c r="J637" s="98">
        <v>91.323176401949269</v>
      </c>
      <c r="K637" s="98">
        <v>100</v>
      </c>
    </row>
    <row r="638" spans="1:11" ht="38.25" hidden="1">
      <c r="A638" s="107"/>
      <c r="B638" s="107"/>
      <c r="C638" s="107"/>
      <c r="D638" s="108">
        <v>234</v>
      </c>
      <c r="E638" s="99">
        <v>333</v>
      </c>
      <c r="F638" s="107">
        <v>361</v>
      </c>
      <c r="G638" s="106" t="s">
        <v>186</v>
      </c>
      <c r="H638" s="88">
        <v>92.485549132947995</v>
      </c>
      <c r="I638" s="88">
        <v>103.2258064516129</v>
      </c>
      <c r="J638" s="88">
        <v>103.2258064516129</v>
      </c>
      <c r="K638" s="88">
        <v>100</v>
      </c>
    </row>
    <row r="639" spans="1:11" hidden="1">
      <c r="A639" s="107"/>
      <c r="B639" s="107"/>
      <c r="C639" s="107"/>
      <c r="D639" s="108"/>
      <c r="E639" s="99">
        <v>334</v>
      </c>
      <c r="F639" s="107">
        <v>362</v>
      </c>
      <c r="G639" s="132" t="s">
        <v>185</v>
      </c>
      <c r="H639" s="88">
        <v>100</v>
      </c>
      <c r="I639" s="88">
        <v>100</v>
      </c>
      <c r="J639" s="88">
        <v>100</v>
      </c>
      <c r="K639" s="88">
        <v>100</v>
      </c>
    </row>
    <row r="640" spans="1:11" ht="38.25" hidden="1">
      <c r="A640" s="109"/>
      <c r="B640" s="109"/>
      <c r="C640" s="109"/>
      <c r="D640" s="108">
        <v>235</v>
      </c>
      <c r="E640" s="99"/>
      <c r="F640" s="107">
        <v>363</v>
      </c>
      <c r="G640" s="106" t="s">
        <v>184</v>
      </c>
      <c r="H640" s="88">
        <v>86.124401913875602</v>
      </c>
      <c r="I640" s="88">
        <v>86.124401913875602</v>
      </c>
      <c r="J640" s="88">
        <v>86.124401913875602</v>
      </c>
      <c r="K640" s="88">
        <v>100</v>
      </c>
    </row>
    <row r="641" spans="1:11" hidden="1">
      <c r="A641" s="109"/>
      <c r="B641" s="109"/>
      <c r="C641" s="109"/>
      <c r="D641" s="108"/>
      <c r="E641" s="99">
        <v>335</v>
      </c>
      <c r="F641" s="107">
        <v>364</v>
      </c>
      <c r="G641" s="132" t="s">
        <v>183</v>
      </c>
      <c r="H641" s="88">
        <v>100</v>
      </c>
      <c r="I641" s="88">
        <v>100</v>
      </c>
      <c r="J641" s="88">
        <v>100</v>
      </c>
      <c r="K641" s="88">
        <v>100</v>
      </c>
    </row>
    <row r="642" spans="1:11" hidden="1">
      <c r="A642" s="109"/>
      <c r="B642" s="109"/>
      <c r="C642" s="104" t="s">
        <v>182</v>
      </c>
      <c r="D642" s="126"/>
      <c r="E642" s="121"/>
      <c r="F642" s="107"/>
      <c r="G642" s="127"/>
      <c r="H642" s="102">
        <v>139.27285408342897</v>
      </c>
      <c r="I642" s="102">
        <v>100</v>
      </c>
      <c r="J642" s="102">
        <v>100</v>
      </c>
      <c r="K642" s="102">
        <v>100</v>
      </c>
    </row>
    <row r="643" spans="1:11" hidden="1">
      <c r="A643" s="109"/>
      <c r="B643" s="109"/>
      <c r="C643" s="133"/>
      <c r="D643" s="130" t="s">
        <v>181</v>
      </c>
      <c r="E643" s="130"/>
      <c r="F643" s="131"/>
      <c r="G643" s="106"/>
      <c r="H643" s="98">
        <v>139.27285408342897</v>
      </c>
      <c r="I643" s="98">
        <v>100</v>
      </c>
      <c r="J643" s="98">
        <v>100</v>
      </c>
      <c r="K643" s="98">
        <v>100</v>
      </c>
    </row>
    <row r="644" spans="1:11" hidden="1">
      <c r="A644" s="109"/>
      <c r="B644" s="109"/>
      <c r="C644" s="133"/>
      <c r="D644" s="126"/>
      <c r="E644" s="99">
        <v>336</v>
      </c>
      <c r="F644" s="107">
        <v>365</v>
      </c>
      <c r="G644" s="132" t="s">
        <v>180</v>
      </c>
      <c r="H644" s="88">
        <v>100</v>
      </c>
      <c r="I644" s="88">
        <v>100</v>
      </c>
      <c r="J644" s="88">
        <v>100</v>
      </c>
      <c r="K644" s="88">
        <v>100</v>
      </c>
    </row>
    <row r="645" spans="1:11" ht="76.5" hidden="1">
      <c r="A645" s="109"/>
      <c r="B645" s="109"/>
      <c r="C645" s="109"/>
      <c r="D645" s="108">
        <v>236</v>
      </c>
      <c r="E645" s="99">
        <v>337</v>
      </c>
      <c r="F645" s="107">
        <v>366</v>
      </c>
      <c r="G645" s="106" t="s">
        <v>179</v>
      </c>
      <c r="H645" s="88">
        <v>139.27285408342897</v>
      </c>
      <c r="I645" s="88">
        <v>100</v>
      </c>
      <c r="J645" s="88">
        <v>100</v>
      </c>
      <c r="K645" s="88">
        <v>100</v>
      </c>
    </row>
    <row r="646" spans="1:11" hidden="1">
      <c r="A646" s="109"/>
      <c r="B646" s="109"/>
      <c r="C646" s="109"/>
      <c r="D646" s="130" t="s">
        <v>178</v>
      </c>
      <c r="E646" s="130"/>
      <c r="F646" s="131"/>
      <c r="G646" s="106"/>
      <c r="H646" s="98">
        <v>100</v>
      </c>
      <c r="I646" s="98">
        <v>100</v>
      </c>
      <c r="J646" s="98">
        <v>100</v>
      </c>
      <c r="K646" s="98">
        <v>100</v>
      </c>
    </row>
    <row r="647" spans="1:11" hidden="1">
      <c r="A647" s="109"/>
      <c r="B647" s="109"/>
      <c r="C647" s="109"/>
      <c r="D647" s="108"/>
      <c r="E647" s="99">
        <v>338</v>
      </c>
      <c r="F647" s="107">
        <v>367</v>
      </c>
      <c r="G647" s="128" t="s">
        <v>177</v>
      </c>
      <c r="H647" s="88">
        <v>100</v>
      </c>
      <c r="I647" s="88">
        <v>100</v>
      </c>
      <c r="J647" s="88">
        <v>100</v>
      </c>
      <c r="K647" s="88">
        <v>100</v>
      </c>
    </row>
    <row r="648" spans="1:11" hidden="1">
      <c r="A648" s="109"/>
      <c r="B648" s="123" t="s">
        <v>176</v>
      </c>
      <c r="C648" s="123"/>
      <c r="D648" s="122"/>
      <c r="E648" s="99"/>
      <c r="F648" s="120"/>
      <c r="G648" s="119"/>
      <c r="H648" s="118">
        <v>124.16666666666669</v>
      </c>
      <c r="I648" s="118">
        <v>124.16666666666669</v>
      </c>
      <c r="J648" s="118">
        <v>124.16666666666669</v>
      </c>
      <c r="K648" s="118">
        <v>100</v>
      </c>
    </row>
    <row r="649" spans="1:11" hidden="1">
      <c r="A649" s="109"/>
      <c r="B649" s="123"/>
      <c r="C649" s="104" t="s">
        <v>175</v>
      </c>
      <c r="D649" s="99"/>
      <c r="E649" s="99"/>
      <c r="F649" s="99"/>
      <c r="G649" s="129"/>
      <c r="H649" s="102">
        <v>100</v>
      </c>
      <c r="I649" s="102">
        <v>100</v>
      </c>
      <c r="J649" s="102">
        <v>100</v>
      </c>
      <c r="K649" s="102">
        <v>100</v>
      </c>
    </row>
    <row r="650" spans="1:11" hidden="1">
      <c r="A650" s="109"/>
      <c r="B650" s="123"/>
      <c r="C650" s="99"/>
      <c r="D650" s="130" t="s">
        <v>174</v>
      </c>
      <c r="E650" s="130"/>
      <c r="F650" s="99"/>
      <c r="G650" s="129"/>
      <c r="H650" s="98">
        <v>100</v>
      </c>
      <c r="I650" s="98">
        <v>100</v>
      </c>
      <c r="J650" s="98">
        <v>100</v>
      </c>
      <c r="K650" s="98">
        <v>100</v>
      </c>
    </row>
    <row r="651" spans="1:11" hidden="1">
      <c r="A651" s="109"/>
      <c r="B651" s="123"/>
      <c r="C651" s="123"/>
      <c r="D651" s="122"/>
      <c r="E651" s="99">
        <v>339</v>
      </c>
      <c r="F651" s="107">
        <v>368</v>
      </c>
      <c r="G651" s="128" t="s">
        <v>173</v>
      </c>
      <c r="H651" s="88">
        <v>100</v>
      </c>
      <c r="I651" s="88">
        <v>100</v>
      </c>
      <c r="J651" s="88">
        <v>100</v>
      </c>
      <c r="K651" s="88">
        <v>100</v>
      </c>
    </row>
    <row r="652" spans="1:11" hidden="1">
      <c r="A652" s="109"/>
      <c r="B652" s="109"/>
      <c r="C652" s="104" t="s">
        <v>172</v>
      </c>
      <c r="D652" s="126"/>
      <c r="E652" s="99"/>
      <c r="F652" s="107"/>
      <c r="G652" s="127"/>
      <c r="H652" s="102">
        <v>124.16666666666669</v>
      </c>
      <c r="I652" s="102">
        <v>124.16666666666669</v>
      </c>
      <c r="J652" s="102">
        <v>124.16666666666669</v>
      </c>
      <c r="K652" s="102">
        <v>100</v>
      </c>
    </row>
    <row r="653" spans="1:11" hidden="1">
      <c r="A653" s="109"/>
      <c r="B653" s="109"/>
      <c r="C653" s="109"/>
      <c r="D653" s="126" t="s">
        <v>171</v>
      </c>
      <c r="E653" s="125"/>
      <c r="F653" s="107"/>
      <c r="G653" s="106"/>
      <c r="H653" s="98">
        <v>124.16666666666669</v>
      </c>
      <c r="I653" s="98">
        <v>124.16666666666669</v>
      </c>
      <c r="J653" s="98">
        <v>124.16666666666669</v>
      </c>
      <c r="K653" s="98">
        <v>100</v>
      </c>
    </row>
    <row r="654" spans="1:11" ht="51" hidden="1">
      <c r="A654" s="109"/>
      <c r="B654" s="109"/>
      <c r="C654" s="109"/>
      <c r="D654" s="108">
        <v>237</v>
      </c>
      <c r="E654" s="99">
        <v>340</v>
      </c>
      <c r="F654" s="107">
        <v>369</v>
      </c>
      <c r="G654" s="124" t="s">
        <v>170</v>
      </c>
      <c r="H654" s="88">
        <v>124.16666666666669</v>
      </c>
      <c r="I654" s="88">
        <v>124.16666666666669</v>
      </c>
      <c r="J654" s="88">
        <v>124.16666666666669</v>
      </c>
      <c r="K654" s="88">
        <v>100</v>
      </c>
    </row>
    <row r="655" spans="1:11">
      <c r="A655" s="109"/>
      <c r="B655" s="123" t="s">
        <v>169</v>
      </c>
      <c r="C655" s="123"/>
      <c r="D655" s="122"/>
      <c r="E655" s="121"/>
      <c r="F655" s="120"/>
      <c r="G655" s="119"/>
      <c r="H655" s="118">
        <v>100</v>
      </c>
      <c r="I655" s="118">
        <v>100</v>
      </c>
      <c r="J655" s="118">
        <v>100</v>
      </c>
      <c r="K655" s="118">
        <v>100</v>
      </c>
    </row>
    <row r="656" spans="1:11" hidden="1">
      <c r="A656" s="114"/>
      <c r="B656" s="114"/>
      <c r="C656" s="104" t="s">
        <v>168</v>
      </c>
      <c r="D656" s="112"/>
      <c r="E656" s="103"/>
      <c r="F656" s="95"/>
      <c r="G656" s="117"/>
      <c r="H656" s="102">
        <v>100</v>
      </c>
      <c r="I656" s="102">
        <v>100</v>
      </c>
      <c r="J656" s="102">
        <v>100</v>
      </c>
      <c r="K656" s="102">
        <v>100</v>
      </c>
    </row>
    <row r="657" spans="1:11" hidden="1">
      <c r="A657" s="114"/>
      <c r="B657" s="114"/>
      <c r="C657" s="113"/>
      <c r="D657" s="112" t="s">
        <v>167</v>
      </c>
      <c r="E657" s="116"/>
      <c r="F657" s="95"/>
      <c r="G657" s="115"/>
      <c r="H657" s="98">
        <v>100</v>
      </c>
      <c r="I657" s="98">
        <v>100</v>
      </c>
      <c r="J657" s="98">
        <v>100</v>
      </c>
      <c r="K657" s="98">
        <v>100</v>
      </c>
    </row>
    <row r="658" spans="1:11" hidden="1">
      <c r="A658" s="114"/>
      <c r="B658" s="114"/>
      <c r="C658" s="113"/>
      <c r="D658" s="112"/>
      <c r="E658" s="111">
        <v>341</v>
      </c>
      <c r="F658" s="95">
        <v>370</v>
      </c>
      <c r="G658" s="110" t="s">
        <v>166</v>
      </c>
      <c r="H658" s="88">
        <v>100</v>
      </c>
      <c r="I658" s="88">
        <v>100</v>
      </c>
      <c r="J658" s="88">
        <v>100</v>
      </c>
      <c r="K658" s="88">
        <v>100</v>
      </c>
    </row>
    <row r="659" spans="1:11" ht="76.5" hidden="1">
      <c r="A659" s="109"/>
      <c r="B659" s="109"/>
      <c r="C659" s="109"/>
      <c r="D659" s="108">
        <v>238</v>
      </c>
      <c r="E659" s="99">
        <v>342</v>
      </c>
      <c r="F659" s="107">
        <v>371</v>
      </c>
      <c r="G659" s="106" t="s">
        <v>165</v>
      </c>
      <c r="H659" s="88">
        <v>100</v>
      </c>
      <c r="I659" s="88">
        <v>100</v>
      </c>
      <c r="J659" s="88">
        <v>100</v>
      </c>
      <c r="K659" s="88">
        <v>100</v>
      </c>
    </row>
    <row r="660" spans="1:11" ht="13.5" thickBot="1">
      <c r="A660" s="252"/>
      <c r="B660" s="253" t="s">
        <v>164</v>
      </c>
      <c r="C660" s="254"/>
      <c r="D660" s="255"/>
      <c r="E660" s="255"/>
      <c r="F660" s="256"/>
      <c r="G660" s="257"/>
      <c r="H660" s="258">
        <v>100</v>
      </c>
      <c r="I660" s="258">
        <v>100</v>
      </c>
      <c r="J660" s="258">
        <v>100</v>
      </c>
      <c r="K660" s="258">
        <v>100</v>
      </c>
    </row>
    <row r="661" spans="1:11" hidden="1">
      <c r="B661" s="105"/>
      <c r="C661" s="104" t="s">
        <v>163</v>
      </c>
      <c r="D661" s="103"/>
      <c r="E661" s="103"/>
      <c r="F661" s="99"/>
      <c r="G661" s="97"/>
      <c r="H661" s="102">
        <v>100</v>
      </c>
      <c r="I661" s="102">
        <v>100</v>
      </c>
      <c r="J661" s="102">
        <v>100</v>
      </c>
      <c r="K661" s="102">
        <v>100</v>
      </c>
    </row>
    <row r="662" spans="1:11" hidden="1">
      <c r="B662" s="101"/>
      <c r="C662" s="100"/>
      <c r="D662" s="100" t="s">
        <v>162</v>
      </c>
      <c r="E662" s="100"/>
      <c r="F662" s="99"/>
      <c r="G662" s="97"/>
      <c r="H662" s="98">
        <v>100</v>
      </c>
      <c r="I662" s="98">
        <v>100</v>
      </c>
      <c r="J662" s="98">
        <v>100</v>
      </c>
      <c r="K662" s="98">
        <v>100</v>
      </c>
    </row>
    <row r="663" spans="1:11" hidden="1">
      <c r="D663" s="97"/>
      <c r="E663" s="96">
        <v>343</v>
      </c>
      <c r="F663" s="95">
        <v>372</v>
      </c>
      <c r="G663" s="94" t="s">
        <v>161</v>
      </c>
      <c r="H663" s="88">
        <v>100</v>
      </c>
      <c r="I663" s="88">
        <v>100</v>
      </c>
      <c r="J663" s="88">
        <v>100</v>
      </c>
      <c r="K663" s="88">
        <v>100</v>
      </c>
    </row>
    <row r="664" spans="1:11" hidden="1">
      <c r="A664" s="93"/>
      <c r="B664" s="93"/>
      <c r="C664" s="93"/>
      <c r="D664" s="92"/>
      <c r="E664" s="91">
        <v>344</v>
      </c>
      <c r="F664" s="90">
        <v>373</v>
      </c>
      <c r="G664" s="89" t="s">
        <v>160</v>
      </c>
      <c r="H664" s="88">
        <v>100</v>
      </c>
      <c r="I664" s="88">
        <v>100</v>
      </c>
      <c r="J664" s="88">
        <v>100</v>
      </c>
      <c r="K664" s="88">
        <v>100</v>
      </c>
    </row>
  </sheetData>
  <mergeCells count="5">
    <mergeCell ref="A4:G5"/>
    <mergeCell ref="H4:H5"/>
    <mergeCell ref="I4:I5"/>
    <mergeCell ref="J4:J5"/>
    <mergeCell ref="K4:K5"/>
  </mergeCells>
  <conditionalFormatting sqref="A660 G660">
    <cfRule type="cellIs" dxfId="0" priority="1" stopIfTrue="1" operator="lessThan">
      <formula>0.001</formula>
    </cfRule>
  </conditionalFormatting>
  <pageMargins left="0.70866141732283472" right="0.70866141732283472" top="0.23622047244094491" bottom="0" header="0.31496062992125984" footer="0.31496062992125984"/>
  <pageSetup paperSize="9" scale="9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showGridLines="0" workbookViewId="0">
      <selection activeCell="A42" sqref="A42:F42"/>
    </sheetView>
  </sheetViews>
  <sheetFormatPr defaultRowHeight="12.75"/>
  <cols>
    <col min="1" max="1" width="2.5703125" style="159" customWidth="1"/>
    <col min="2" max="2" width="29.5703125" style="159" customWidth="1"/>
    <col min="3" max="3" width="17.140625" style="159" customWidth="1"/>
    <col min="4" max="4" width="17.42578125" style="159" customWidth="1"/>
    <col min="5" max="5" width="13.140625" style="159" customWidth="1"/>
    <col min="6" max="6" width="14" style="159" customWidth="1"/>
    <col min="7" max="16384" width="9.140625" style="159"/>
  </cols>
  <sheetData>
    <row r="1" spans="1:6" ht="15" customHeight="1">
      <c r="A1" s="174"/>
      <c r="B1" s="403" t="s">
        <v>870</v>
      </c>
      <c r="C1" s="403"/>
      <c r="D1" s="403"/>
      <c r="E1" s="403"/>
      <c r="F1" s="174"/>
    </row>
    <row r="2" spans="1:6" ht="7.5" customHeight="1" thickBot="1">
      <c r="A2" s="173"/>
      <c r="B2" s="173"/>
      <c r="C2" s="173"/>
      <c r="D2" s="173"/>
      <c r="E2" s="173"/>
      <c r="F2" s="173"/>
    </row>
    <row r="3" spans="1:6" ht="19.5" customHeight="1">
      <c r="A3" s="404" t="s">
        <v>833</v>
      </c>
      <c r="B3" s="405"/>
      <c r="C3" s="408">
        <v>2016</v>
      </c>
      <c r="D3" s="408">
        <v>2017</v>
      </c>
      <c r="E3" s="408" t="s">
        <v>832</v>
      </c>
      <c r="F3" s="410"/>
    </row>
    <row r="4" spans="1:6" ht="33" customHeight="1">
      <c r="A4" s="406"/>
      <c r="B4" s="407"/>
      <c r="C4" s="409"/>
      <c r="D4" s="409"/>
      <c r="E4" s="169" t="s">
        <v>831</v>
      </c>
      <c r="F4" s="168" t="s">
        <v>830</v>
      </c>
    </row>
    <row r="5" spans="1:6" ht="12" customHeight="1">
      <c r="A5" s="399" t="s">
        <v>869</v>
      </c>
      <c r="B5" s="400"/>
      <c r="C5" s="172">
        <v>920833.33299999998</v>
      </c>
      <c r="D5" s="166">
        <v>830000</v>
      </c>
      <c r="E5" s="165">
        <f t="shared" ref="E5:E39" si="0">D5/C5*100</f>
        <v>90.13574663896317</v>
      </c>
      <c r="F5" s="164">
        <f t="shared" ref="F5:F39" si="1">D5-C5</f>
        <v>-90833.332999999984</v>
      </c>
    </row>
    <row r="6" spans="1:6" ht="12" customHeight="1">
      <c r="A6" s="399" t="s">
        <v>868</v>
      </c>
      <c r="B6" s="400"/>
      <c r="C6" s="172">
        <v>818333.33299999998</v>
      </c>
      <c r="D6" s="166">
        <v>770000</v>
      </c>
      <c r="E6" s="165">
        <f t="shared" si="0"/>
        <v>94.093686392706189</v>
      </c>
      <c r="F6" s="164">
        <f t="shared" si="1"/>
        <v>-48333.332999999984</v>
      </c>
    </row>
    <row r="7" spans="1:6" ht="12" customHeight="1">
      <c r="A7" s="399" t="s">
        <v>867</v>
      </c>
      <c r="B7" s="400"/>
      <c r="C7" s="172">
        <v>731666.66700000002</v>
      </c>
      <c r="D7" s="166">
        <v>657000</v>
      </c>
      <c r="E7" s="165">
        <f t="shared" si="0"/>
        <v>89.794988569569483</v>
      </c>
      <c r="F7" s="164">
        <f t="shared" si="1"/>
        <v>-74666.667000000016</v>
      </c>
    </row>
    <row r="8" spans="1:6" ht="12" customHeight="1">
      <c r="A8" s="399" t="s">
        <v>866</v>
      </c>
      <c r="B8" s="400"/>
      <c r="C8" s="172">
        <v>450333.33299999998</v>
      </c>
      <c r="D8" s="166">
        <v>434000</v>
      </c>
      <c r="E8" s="165">
        <f t="shared" si="0"/>
        <v>96.373057066153265</v>
      </c>
      <c r="F8" s="164">
        <f t="shared" si="1"/>
        <v>-16333.332999999984</v>
      </c>
    </row>
    <row r="9" spans="1:6" ht="12" customHeight="1">
      <c r="A9" s="399" t="s">
        <v>865</v>
      </c>
      <c r="B9" s="400"/>
      <c r="C9" s="172">
        <v>448666.66700000002</v>
      </c>
      <c r="D9" s="166">
        <v>430000</v>
      </c>
      <c r="E9" s="165">
        <f t="shared" si="0"/>
        <v>95.83952444588445</v>
      </c>
      <c r="F9" s="164">
        <f t="shared" si="1"/>
        <v>-18666.667000000016</v>
      </c>
    </row>
    <row r="10" spans="1:6" ht="12" customHeight="1">
      <c r="A10" s="399" t="s">
        <v>864</v>
      </c>
      <c r="B10" s="400"/>
      <c r="C10" s="172">
        <v>243750</v>
      </c>
      <c r="D10" s="166">
        <v>191000</v>
      </c>
      <c r="E10" s="165">
        <f t="shared" si="0"/>
        <v>78.358974358974351</v>
      </c>
      <c r="F10" s="164">
        <f t="shared" si="1"/>
        <v>-52750</v>
      </c>
    </row>
    <row r="11" spans="1:6" ht="12" customHeight="1">
      <c r="A11" s="399" t="s">
        <v>863</v>
      </c>
      <c r="B11" s="400"/>
      <c r="C11" s="172">
        <v>231818.182</v>
      </c>
      <c r="D11" s="166">
        <v>191000</v>
      </c>
      <c r="E11" s="165">
        <f t="shared" si="0"/>
        <v>82.392156798123793</v>
      </c>
      <c r="F11" s="164">
        <f t="shared" si="1"/>
        <v>-40818.182000000001</v>
      </c>
    </row>
    <row r="12" spans="1:6" ht="12" customHeight="1">
      <c r="A12" s="399" t="s">
        <v>862</v>
      </c>
      <c r="B12" s="400"/>
      <c r="C12" s="172">
        <v>700500</v>
      </c>
      <c r="D12" s="166">
        <v>671000</v>
      </c>
      <c r="E12" s="165">
        <f t="shared" si="0"/>
        <v>95.788722341184879</v>
      </c>
      <c r="F12" s="164">
        <f t="shared" si="1"/>
        <v>-29500</v>
      </c>
    </row>
    <row r="13" spans="1:6" ht="12" customHeight="1">
      <c r="A13" s="399" t="s">
        <v>861</v>
      </c>
      <c r="B13" s="400"/>
      <c r="C13" s="172">
        <v>563333.33299999998</v>
      </c>
      <c r="D13" s="166">
        <v>529000</v>
      </c>
      <c r="E13" s="165">
        <f t="shared" si="0"/>
        <v>93.905325499352273</v>
      </c>
      <c r="F13" s="164">
        <f t="shared" si="1"/>
        <v>-34333.332999999984</v>
      </c>
    </row>
    <row r="14" spans="1:6" ht="12" customHeight="1">
      <c r="A14" s="399" t="s">
        <v>860</v>
      </c>
      <c r="B14" s="400"/>
      <c r="C14" s="172">
        <v>536190.47600000002</v>
      </c>
      <c r="D14" s="166">
        <v>492000</v>
      </c>
      <c r="E14" s="165">
        <f t="shared" si="0"/>
        <v>91.758436977534075</v>
      </c>
      <c r="F14" s="164">
        <f t="shared" si="1"/>
        <v>-44190.476000000024</v>
      </c>
    </row>
    <row r="15" spans="1:6" ht="12" customHeight="1">
      <c r="A15" s="399" t="s">
        <v>859</v>
      </c>
      <c r="B15" s="400"/>
      <c r="C15" s="172">
        <v>369047.61900000001</v>
      </c>
      <c r="D15" s="166">
        <v>375000</v>
      </c>
      <c r="E15" s="165">
        <f t="shared" si="0"/>
        <v>101.61290323891778</v>
      </c>
      <c r="F15" s="164">
        <f t="shared" si="1"/>
        <v>5952.3809999999939</v>
      </c>
    </row>
    <row r="16" spans="1:6" ht="12" customHeight="1">
      <c r="A16" s="399" t="s">
        <v>858</v>
      </c>
      <c r="B16" s="400"/>
      <c r="C16" s="172">
        <v>366190.47600000002</v>
      </c>
      <c r="D16" s="166">
        <v>370000</v>
      </c>
      <c r="E16" s="165">
        <f t="shared" si="0"/>
        <v>101.0403121461848</v>
      </c>
      <c r="F16" s="164">
        <f t="shared" si="1"/>
        <v>3809.5239999999758</v>
      </c>
    </row>
    <row r="17" spans="1:6" ht="12" customHeight="1">
      <c r="A17" s="399" t="s">
        <v>857</v>
      </c>
      <c r="B17" s="400"/>
      <c r="C17" s="172">
        <v>188571.429</v>
      </c>
      <c r="D17" s="166">
        <v>185000</v>
      </c>
      <c r="E17" s="165">
        <f t="shared" si="0"/>
        <v>98.106060383092284</v>
      </c>
      <c r="F17" s="164">
        <f t="shared" si="1"/>
        <v>-3571.4290000000037</v>
      </c>
    </row>
    <row r="18" spans="1:6" ht="12" customHeight="1">
      <c r="A18" s="399" t="s">
        <v>856</v>
      </c>
      <c r="B18" s="400"/>
      <c r="C18" s="172">
        <v>188571.429</v>
      </c>
      <c r="D18" s="166">
        <v>179000</v>
      </c>
      <c r="E18" s="165">
        <f t="shared" si="0"/>
        <v>94.924242208505504</v>
      </c>
      <c r="F18" s="164">
        <f t="shared" si="1"/>
        <v>-9571.4290000000037</v>
      </c>
    </row>
    <row r="19" spans="1:6" ht="12" customHeight="1">
      <c r="A19" s="399" t="s">
        <v>855</v>
      </c>
      <c r="B19" s="400"/>
      <c r="C19" s="172">
        <v>740476.19</v>
      </c>
      <c r="D19" s="166">
        <v>654000</v>
      </c>
      <c r="E19" s="165">
        <f t="shared" si="0"/>
        <v>88.321543465158555</v>
      </c>
      <c r="F19" s="164">
        <f t="shared" si="1"/>
        <v>-86476.189999999944</v>
      </c>
    </row>
    <row r="20" spans="1:6" ht="12" customHeight="1">
      <c r="A20" s="399" t="s">
        <v>854</v>
      </c>
      <c r="B20" s="400"/>
      <c r="C20" s="172">
        <v>728571.429</v>
      </c>
      <c r="D20" s="166">
        <v>614000</v>
      </c>
      <c r="E20" s="165">
        <f t="shared" si="0"/>
        <v>84.27450975434833</v>
      </c>
      <c r="F20" s="164">
        <f t="shared" si="1"/>
        <v>-114571.429</v>
      </c>
    </row>
    <row r="21" spans="1:6" ht="12" customHeight="1">
      <c r="A21" s="399" t="s">
        <v>853</v>
      </c>
      <c r="B21" s="400"/>
      <c r="C21" s="172">
        <v>581428.571</v>
      </c>
      <c r="D21" s="166">
        <v>524000</v>
      </c>
      <c r="E21" s="165">
        <f t="shared" si="0"/>
        <v>90.122850189279745</v>
      </c>
      <c r="F21" s="164">
        <f t="shared" si="1"/>
        <v>-57428.570999999996</v>
      </c>
    </row>
    <row r="22" spans="1:6" ht="12" customHeight="1">
      <c r="A22" s="399" t="s">
        <v>852</v>
      </c>
      <c r="B22" s="400"/>
      <c r="C22" s="172">
        <v>380000</v>
      </c>
      <c r="D22" s="166">
        <v>362000</v>
      </c>
      <c r="E22" s="165">
        <f t="shared" si="0"/>
        <v>95.263157894736835</v>
      </c>
      <c r="F22" s="164">
        <f t="shared" si="1"/>
        <v>-18000</v>
      </c>
    </row>
    <row r="23" spans="1:6" ht="12" customHeight="1">
      <c r="A23" s="399" t="s">
        <v>851</v>
      </c>
      <c r="B23" s="400"/>
      <c r="C23" s="172">
        <v>378095.23800000001</v>
      </c>
      <c r="D23" s="166">
        <v>358000</v>
      </c>
      <c r="E23" s="165">
        <f t="shared" si="0"/>
        <v>94.685138562892973</v>
      </c>
      <c r="F23" s="164">
        <f t="shared" si="1"/>
        <v>-20095.238000000012</v>
      </c>
    </row>
    <row r="24" spans="1:6" ht="12" customHeight="1">
      <c r="A24" s="399" t="s">
        <v>850</v>
      </c>
      <c r="B24" s="400"/>
      <c r="C24" s="172">
        <v>150000</v>
      </c>
      <c r="D24" s="166">
        <v>136000</v>
      </c>
      <c r="E24" s="165">
        <f t="shared" si="0"/>
        <v>90.666666666666657</v>
      </c>
      <c r="F24" s="164">
        <f t="shared" si="1"/>
        <v>-14000</v>
      </c>
    </row>
    <row r="25" spans="1:6" ht="12" customHeight="1">
      <c r="A25" s="399" t="s">
        <v>849</v>
      </c>
      <c r="B25" s="400"/>
      <c r="C25" s="172">
        <v>150000</v>
      </c>
      <c r="D25" s="166">
        <v>136000</v>
      </c>
      <c r="E25" s="165">
        <f t="shared" si="0"/>
        <v>90.666666666666657</v>
      </c>
      <c r="F25" s="164">
        <f t="shared" si="1"/>
        <v>-14000</v>
      </c>
    </row>
    <row r="26" spans="1:6" ht="12" customHeight="1">
      <c r="A26" s="399" t="s">
        <v>848</v>
      </c>
      <c r="B26" s="400"/>
      <c r="C26" s="172">
        <v>139894.73699999999</v>
      </c>
      <c r="D26" s="166">
        <v>130000</v>
      </c>
      <c r="E26" s="165">
        <f t="shared" si="0"/>
        <v>92.927012686688855</v>
      </c>
      <c r="F26" s="164">
        <f t="shared" si="1"/>
        <v>-9894.7369999999937</v>
      </c>
    </row>
    <row r="27" spans="1:6" ht="12" customHeight="1">
      <c r="A27" s="399" t="s">
        <v>847</v>
      </c>
      <c r="B27" s="400"/>
      <c r="C27" s="172">
        <v>102047.61900000001</v>
      </c>
      <c r="D27" s="166">
        <v>101000</v>
      </c>
      <c r="E27" s="165">
        <f t="shared" si="0"/>
        <v>98.973401819399626</v>
      </c>
      <c r="F27" s="164">
        <f t="shared" si="1"/>
        <v>-1047.6190000000061</v>
      </c>
    </row>
    <row r="28" spans="1:6" ht="12" customHeight="1">
      <c r="A28" s="399" t="s">
        <v>846</v>
      </c>
      <c r="B28" s="400"/>
      <c r="C28" s="172">
        <v>73857.142999999996</v>
      </c>
      <c r="D28" s="166">
        <v>71000</v>
      </c>
      <c r="E28" s="165">
        <f t="shared" si="0"/>
        <v>96.131527860480602</v>
      </c>
      <c r="F28" s="164">
        <f t="shared" si="1"/>
        <v>-2857.1429999999964</v>
      </c>
    </row>
    <row r="29" spans="1:6" ht="12" customHeight="1">
      <c r="A29" s="399" t="s">
        <v>845</v>
      </c>
      <c r="B29" s="400"/>
      <c r="C29" s="172">
        <v>53142.857000000004</v>
      </c>
      <c r="D29" s="166">
        <v>52000</v>
      </c>
      <c r="E29" s="165">
        <f t="shared" si="0"/>
        <v>97.849462628627577</v>
      </c>
      <c r="F29" s="164">
        <f t="shared" si="1"/>
        <v>-1142.8570000000036</v>
      </c>
    </row>
    <row r="30" spans="1:6" ht="12" customHeight="1">
      <c r="A30" s="399" t="s">
        <v>844</v>
      </c>
      <c r="B30" s="400"/>
      <c r="C30" s="172">
        <v>53571.428999999996</v>
      </c>
      <c r="D30" s="166">
        <v>51000</v>
      </c>
      <c r="E30" s="165">
        <f t="shared" si="0"/>
        <v>95.199999238400011</v>
      </c>
      <c r="F30" s="164">
        <f t="shared" si="1"/>
        <v>-2571.4289999999964</v>
      </c>
    </row>
    <row r="31" spans="1:6" ht="12" customHeight="1">
      <c r="A31" s="399" t="s">
        <v>843</v>
      </c>
      <c r="B31" s="400"/>
      <c r="C31" s="172">
        <v>26722.222000000002</v>
      </c>
      <c r="D31" s="166">
        <v>26000</v>
      </c>
      <c r="E31" s="165">
        <f t="shared" si="0"/>
        <v>97.297298106422431</v>
      </c>
      <c r="F31" s="164">
        <f t="shared" si="1"/>
        <v>-722.22200000000157</v>
      </c>
    </row>
    <row r="32" spans="1:6" ht="12" customHeight="1">
      <c r="A32" s="399" t="s">
        <v>842</v>
      </c>
      <c r="B32" s="400"/>
      <c r="C32" s="172">
        <v>26666.667000000001</v>
      </c>
      <c r="D32" s="166">
        <v>26000</v>
      </c>
      <c r="E32" s="165">
        <f t="shared" si="0"/>
        <v>97.499998781250014</v>
      </c>
      <c r="F32" s="164">
        <f t="shared" si="1"/>
        <v>-666.66700000000128</v>
      </c>
    </row>
    <row r="33" spans="1:7" ht="12" customHeight="1">
      <c r="A33" s="399" t="s">
        <v>841</v>
      </c>
      <c r="B33" s="400"/>
      <c r="C33" s="172">
        <v>101555.556</v>
      </c>
      <c r="D33" s="166">
        <v>107000</v>
      </c>
      <c r="E33" s="165">
        <f t="shared" si="0"/>
        <v>105.36104986712888</v>
      </c>
      <c r="F33" s="164">
        <f t="shared" si="1"/>
        <v>5444.4440000000031</v>
      </c>
    </row>
    <row r="34" spans="1:7" ht="12" customHeight="1">
      <c r="A34" s="399" t="s">
        <v>840</v>
      </c>
      <c r="B34" s="400"/>
      <c r="C34" s="172">
        <v>74818.182000000001</v>
      </c>
      <c r="D34" s="166">
        <v>69000</v>
      </c>
      <c r="E34" s="165">
        <f t="shared" si="0"/>
        <v>92.223572072360696</v>
      </c>
      <c r="F34" s="164">
        <f t="shared" si="1"/>
        <v>-5818.1820000000007</v>
      </c>
    </row>
    <row r="35" spans="1:7" ht="12" customHeight="1">
      <c r="A35" s="399" t="s">
        <v>839</v>
      </c>
      <c r="B35" s="400"/>
      <c r="C35" s="172">
        <v>54181.817999999999</v>
      </c>
      <c r="D35" s="166">
        <v>48000</v>
      </c>
      <c r="E35" s="165">
        <f t="shared" si="0"/>
        <v>88.590604324129544</v>
      </c>
      <c r="F35" s="164">
        <f t="shared" si="1"/>
        <v>-6181.8179999999993</v>
      </c>
    </row>
    <row r="36" spans="1:7" ht="12" customHeight="1">
      <c r="A36" s="399" t="s">
        <v>838</v>
      </c>
      <c r="B36" s="400"/>
      <c r="C36" s="172">
        <v>33380.951999999997</v>
      </c>
      <c r="D36" s="166">
        <v>32000</v>
      </c>
      <c r="E36" s="165">
        <f t="shared" si="0"/>
        <v>95.863053875755256</v>
      </c>
      <c r="F36" s="164">
        <f t="shared" si="1"/>
        <v>-1380.9519999999975</v>
      </c>
    </row>
    <row r="37" spans="1:7" ht="12" customHeight="1">
      <c r="A37" s="399" t="s">
        <v>837</v>
      </c>
      <c r="B37" s="400"/>
      <c r="C37" s="172">
        <v>33380.951999999997</v>
      </c>
      <c r="D37" s="166">
        <v>31500</v>
      </c>
      <c r="E37" s="165">
        <f t="shared" si="0"/>
        <v>94.365193658946581</v>
      </c>
      <c r="F37" s="164">
        <f t="shared" si="1"/>
        <v>-1880.9519999999975</v>
      </c>
    </row>
    <row r="38" spans="1:7" ht="12" customHeight="1">
      <c r="A38" s="399" t="s">
        <v>836</v>
      </c>
      <c r="B38" s="400"/>
      <c r="C38" s="172">
        <v>18944.444</v>
      </c>
      <c r="D38" s="166">
        <v>18000</v>
      </c>
      <c r="E38" s="165">
        <f t="shared" si="0"/>
        <v>95.014664985681293</v>
      </c>
      <c r="F38" s="164">
        <f t="shared" si="1"/>
        <v>-944.44399999999951</v>
      </c>
    </row>
    <row r="39" spans="1:7" ht="12" customHeight="1" thickBot="1">
      <c r="A39" s="401" t="s">
        <v>835</v>
      </c>
      <c r="B39" s="402"/>
      <c r="C39" s="171">
        <v>18944.444</v>
      </c>
      <c r="D39" s="162">
        <v>18000</v>
      </c>
      <c r="E39" s="161">
        <f t="shared" si="0"/>
        <v>95.014664985681293</v>
      </c>
      <c r="F39" s="160">
        <f t="shared" si="1"/>
        <v>-944.44399999999951</v>
      </c>
    </row>
    <row r="42" spans="1:7" s="20" customFormat="1" ht="15" customHeight="1">
      <c r="A42" s="411" t="s">
        <v>834</v>
      </c>
      <c r="B42" s="411"/>
      <c r="C42" s="411"/>
      <c r="D42" s="411"/>
      <c r="E42" s="411"/>
      <c r="F42" s="411"/>
    </row>
    <row r="43" spans="1:7" s="20" customFormat="1" ht="13.5" thickBot="1">
      <c r="A43" s="170"/>
      <c r="B43" s="170"/>
      <c r="C43" s="170"/>
      <c r="D43" s="170"/>
      <c r="E43" s="170"/>
      <c r="F43" s="170"/>
    </row>
    <row r="44" spans="1:7" s="20" customFormat="1" ht="17.25" customHeight="1">
      <c r="A44" s="404" t="s">
        <v>833</v>
      </c>
      <c r="B44" s="405"/>
      <c r="C44" s="412">
        <v>2016</v>
      </c>
      <c r="D44" s="412">
        <v>2017</v>
      </c>
      <c r="E44" s="408" t="s">
        <v>832</v>
      </c>
      <c r="F44" s="410"/>
      <c r="G44" s="158"/>
    </row>
    <row r="45" spans="1:7" s="20" customFormat="1" ht="30" customHeight="1">
      <c r="A45" s="406"/>
      <c r="B45" s="407"/>
      <c r="C45" s="413"/>
      <c r="D45" s="413"/>
      <c r="E45" s="169" t="s">
        <v>831</v>
      </c>
      <c r="F45" s="168" t="s">
        <v>830</v>
      </c>
      <c r="G45" s="158"/>
    </row>
    <row r="46" spans="1:7" s="20" customFormat="1" ht="12.75" customHeight="1">
      <c r="A46" s="416" t="s">
        <v>829</v>
      </c>
      <c r="B46" s="417"/>
      <c r="C46" s="164">
        <v>1400</v>
      </c>
      <c r="D46" s="166">
        <v>1500</v>
      </c>
      <c r="E46" s="165">
        <f>D46/C46*100</f>
        <v>107.14285714285714</v>
      </c>
      <c r="F46" s="164">
        <f>D46-C46</f>
        <v>100</v>
      </c>
    </row>
    <row r="47" spans="1:7" s="20" customFormat="1" ht="12.75" customHeight="1">
      <c r="A47" s="416" t="s">
        <v>828</v>
      </c>
      <c r="B47" s="417"/>
      <c r="C47" s="164">
        <v>35000</v>
      </c>
      <c r="D47" s="166">
        <v>45000</v>
      </c>
      <c r="E47" s="165">
        <f>D47/C47*100</f>
        <v>128.57142857142858</v>
      </c>
      <c r="F47" s="164">
        <f>D47-C47</f>
        <v>10000</v>
      </c>
    </row>
    <row r="48" spans="1:7" s="20" customFormat="1" ht="12.75" customHeight="1">
      <c r="A48" s="416" t="s">
        <v>827</v>
      </c>
      <c r="B48" s="417"/>
      <c r="C48" s="164">
        <v>35000</v>
      </c>
      <c r="D48" s="166">
        <v>45000</v>
      </c>
      <c r="E48" s="165">
        <f>D48/C48*100</f>
        <v>128.57142857142858</v>
      </c>
      <c r="F48" s="164">
        <f>D48-C48</f>
        <v>10000</v>
      </c>
    </row>
    <row r="49" spans="1:6" s="20" customFormat="1" ht="12.75" customHeight="1">
      <c r="A49" s="416" t="s">
        <v>826</v>
      </c>
      <c r="B49" s="417"/>
      <c r="C49" s="164" t="s">
        <v>10</v>
      </c>
      <c r="D49" s="167" t="s">
        <v>10</v>
      </c>
      <c r="E49" s="165" t="s">
        <v>10</v>
      </c>
      <c r="F49" s="164">
        <v>0</v>
      </c>
    </row>
    <row r="50" spans="1:6" s="20" customFormat="1" ht="12.75" customHeight="1">
      <c r="A50" s="416" t="s">
        <v>825</v>
      </c>
      <c r="B50" s="417"/>
      <c r="C50" s="164">
        <v>7000</v>
      </c>
      <c r="D50" s="166">
        <v>7000</v>
      </c>
      <c r="E50" s="165">
        <f t="shared" ref="E50:E54" si="2">D50/C50*100</f>
        <v>100</v>
      </c>
      <c r="F50" s="164">
        <f t="shared" ref="F50:F55" si="3">D51-C50</f>
        <v>3000</v>
      </c>
    </row>
    <row r="51" spans="1:6" s="20" customFormat="1" ht="12.75" customHeight="1">
      <c r="A51" s="416" t="s">
        <v>824</v>
      </c>
      <c r="B51" s="417"/>
      <c r="C51" s="164">
        <v>25000</v>
      </c>
      <c r="D51" s="166">
        <v>10000</v>
      </c>
      <c r="E51" s="165">
        <f t="shared" si="2"/>
        <v>40</v>
      </c>
      <c r="F51" s="164">
        <f t="shared" si="3"/>
        <v>-9000</v>
      </c>
    </row>
    <row r="52" spans="1:6" s="20" customFormat="1" ht="12.75" customHeight="1">
      <c r="A52" s="416" t="s">
        <v>823</v>
      </c>
      <c r="B52" s="417"/>
      <c r="C52" s="164">
        <v>10000</v>
      </c>
      <c r="D52" s="166">
        <v>16000</v>
      </c>
      <c r="E52" s="165">
        <f t="shared" si="2"/>
        <v>160</v>
      </c>
      <c r="F52" s="164">
        <f t="shared" si="3"/>
        <v>6000</v>
      </c>
    </row>
    <row r="53" spans="1:6" s="20" customFormat="1" ht="12.75" customHeight="1">
      <c r="A53" s="416" t="s">
        <v>822</v>
      </c>
      <c r="B53" s="417"/>
      <c r="C53" s="164">
        <v>15000</v>
      </c>
      <c r="D53" s="166">
        <v>16000</v>
      </c>
      <c r="E53" s="165">
        <f t="shared" si="2"/>
        <v>106.66666666666667</v>
      </c>
      <c r="F53" s="164">
        <f t="shared" si="3"/>
        <v>13000</v>
      </c>
    </row>
    <row r="54" spans="1:6" s="20" customFormat="1" ht="12.75" customHeight="1">
      <c r="A54" s="416" t="s">
        <v>821</v>
      </c>
      <c r="B54" s="417"/>
      <c r="C54" s="164">
        <v>20000</v>
      </c>
      <c r="D54" s="166">
        <v>28000</v>
      </c>
      <c r="E54" s="165">
        <f t="shared" si="2"/>
        <v>140</v>
      </c>
      <c r="F54" s="164">
        <f t="shared" si="3"/>
        <v>-15000</v>
      </c>
    </row>
    <row r="55" spans="1:6" s="20" customFormat="1" ht="12.75" customHeight="1">
      <c r="A55" s="416" t="s">
        <v>820</v>
      </c>
      <c r="B55" s="417"/>
      <c r="C55" s="164">
        <v>0</v>
      </c>
      <c r="D55" s="166">
        <v>5000</v>
      </c>
      <c r="E55" s="165" t="s">
        <v>10</v>
      </c>
      <c r="F55" s="164">
        <f t="shared" si="3"/>
        <v>17000</v>
      </c>
    </row>
    <row r="56" spans="1:6" ht="13.5" thickBot="1">
      <c r="A56" s="414" t="s">
        <v>819</v>
      </c>
      <c r="B56" s="415"/>
      <c r="C56" s="163">
        <v>0</v>
      </c>
      <c r="D56" s="162">
        <v>17000</v>
      </c>
      <c r="E56" s="161" t="s">
        <v>10</v>
      </c>
      <c r="F56" s="160">
        <v>1000</v>
      </c>
    </row>
  </sheetData>
  <mergeCells count="56">
    <mergeCell ref="A56:B56"/>
    <mergeCell ref="A54:B54"/>
    <mergeCell ref="A55:B55"/>
    <mergeCell ref="A46:B46"/>
    <mergeCell ref="A47:B47"/>
    <mergeCell ref="A48:B48"/>
    <mergeCell ref="A49:B49"/>
    <mergeCell ref="A50:B50"/>
    <mergeCell ref="A51:B51"/>
    <mergeCell ref="A52:B52"/>
    <mergeCell ref="A53:B53"/>
    <mergeCell ref="A42:F42"/>
    <mergeCell ref="A44:B45"/>
    <mergeCell ref="C44:C45"/>
    <mergeCell ref="D44:D45"/>
    <mergeCell ref="E44:F44"/>
    <mergeCell ref="A3:B4"/>
    <mergeCell ref="C3:C4"/>
    <mergeCell ref="D3:D4"/>
    <mergeCell ref="E3:F3"/>
    <mergeCell ref="A7:B7"/>
    <mergeCell ref="A10:B10"/>
    <mergeCell ref="A5:B5"/>
    <mergeCell ref="A6:B6"/>
    <mergeCell ref="A8:B8"/>
    <mergeCell ref="A9:B9"/>
    <mergeCell ref="A19:B19"/>
    <mergeCell ref="A20:B20"/>
    <mergeCell ref="A21:B21"/>
    <mergeCell ref="A17:B17"/>
    <mergeCell ref="A13:B13"/>
    <mergeCell ref="B1:E1"/>
    <mergeCell ref="A36:B36"/>
    <mergeCell ref="A37:B37"/>
    <mergeCell ref="A27:B27"/>
    <mergeCell ref="A34:B34"/>
    <mergeCell ref="A23:B23"/>
    <mergeCell ref="A24:B24"/>
    <mergeCell ref="A25:B25"/>
    <mergeCell ref="A26:B26"/>
    <mergeCell ref="A22:B22"/>
    <mergeCell ref="A11:B11"/>
    <mergeCell ref="A12:B12"/>
    <mergeCell ref="A14:B14"/>
    <mergeCell ref="A15:B15"/>
    <mergeCell ref="A16:B16"/>
    <mergeCell ref="A18:B18"/>
    <mergeCell ref="A38:B38"/>
    <mergeCell ref="A39:B39"/>
    <mergeCell ref="A28:B28"/>
    <mergeCell ref="A29:B29"/>
    <mergeCell ref="A30:B30"/>
    <mergeCell ref="A31:B31"/>
    <mergeCell ref="A32:B32"/>
    <mergeCell ref="A35:B35"/>
    <mergeCell ref="A33:B33"/>
  </mergeCells>
  <pageMargins left="0.75" right="0" top="1" bottom="1" header="1" footer="1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sqref="A1:M1"/>
    </sheetView>
  </sheetViews>
  <sheetFormatPr defaultRowHeight="12.75"/>
  <cols>
    <col min="1" max="1" width="20.28515625" style="175" customWidth="1"/>
    <col min="2" max="6" width="9.7109375" style="175" customWidth="1"/>
    <col min="7" max="255" width="9.140625" style="175"/>
    <col min="256" max="256" width="6.85546875" style="175" customWidth="1"/>
    <col min="257" max="257" width="20.28515625" style="175" customWidth="1"/>
    <col min="258" max="258" width="7.85546875" style="175" customWidth="1"/>
    <col min="259" max="259" width="8.140625" style="175" customWidth="1"/>
    <col min="260" max="260" width="9.140625" style="175"/>
    <col min="261" max="261" width="8.28515625" style="175" customWidth="1"/>
    <col min="262" max="262" width="8" style="175" customWidth="1"/>
    <col min="263" max="511" width="9.140625" style="175"/>
    <col min="512" max="512" width="6.85546875" style="175" customWidth="1"/>
    <col min="513" max="513" width="20.28515625" style="175" customWidth="1"/>
    <col min="514" max="514" width="7.85546875" style="175" customWidth="1"/>
    <col min="515" max="515" width="8.140625" style="175" customWidth="1"/>
    <col min="516" max="516" width="9.140625" style="175"/>
    <col min="517" max="517" width="8.28515625" style="175" customWidth="1"/>
    <col min="518" max="518" width="8" style="175" customWidth="1"/>
    <col min="519" max="767" width="9.140625" style="175"/>
    <col min="768" max="768" width="6.85546875" style="175" customWidth="1"/>
    <col min="769" max="769" width="20.28515625" style="175" customWidth="1"/>
    <col min="770" max="770" width="7.85546875" style="175" customWidth="1"/>
    <col min="771" max="771" width="8.140625" style="175" customWidth="1"/>
    <col min="772" max="772" width="9.140625" style="175"/>
    <col min="773" max="773" width="8.28515625" style="175" customWidth="1"/>
    <col min="774" max="774" width="8" style="175" customWidth="1"/>
    <col min="775" max="1023" width="9.140625" style="175"/>
    <col min="1024" max="1024" width="6.85546875" style="175" customWidth="1"/>
    <col min="1025" max="1025" width="20.28515625" style="175" customWidth="1"/>
    <col min="1026" max="1026" width="7.85546875" style="175" customWidth="1"/>
    <col min="1027" max="1027" width="8.140625" style="175" customWidth="1"/>
    <col min="1028" max="1028" width="9.140625" style="175"/>
    <col min="1029" max="1029" width="8.28515625" style="175" customWidth="1"/>
    <col min="1030" max="1030" width="8" style="175" customWidth="1"/>
    <col min="1031" max="1279" width="9.140625" style="175"/>
    <col min="1280" max="1280" width="6.85546875" style="175" customWidth="1"/>
    <col min="1281" max="1281" width="20.28515625" style="175" customWidth="1"/>
    <col min="1282" max="1282" width="7.85546875" style="175" customWidth="1"/>
    <col min="1283" max="1283" width="8.140625" style="175" customWidth="1"/>
    <col min="1284" max="1284" width="9.140625" style="175"/>
    <col min="1285" max="1285" width="8.28515625" style="175" customWidth="1"/>
    <col min="1286" max="1286" width="8" style="175" customWidth="1"/>
    <col min="1287" max="1535" width="9.140625" style="175"/>
    <col min="1536" max="1536" width="6.85546875" style="175" customWidth="1"/>
    <col min="1537" max="1537" width="20.28515625" style="175" customWidth="1"/>
    <col min="1538" max="1538" width="7.85546875" style="175" customWidth="1"/>
    <col min="1539" max="1539" width="8.140625" style="175" customWidth="1"/>
    <col min="1540" max="1540" width="9.140625" style="175"/>
    <col min="1541" max="1541" width="8.28515625" style="175" customWidth="1"/>
    <col min="1542" max="1542" width="8" style="175" customWidth="1"/>
    <col min="1543" max="1791" width="9.140625" style="175"/>
    <col min="1792" max="1792" width="6.85546875" style="175" customWidth="1"/>
    <col min="1793" max="1793" width="20.28515625" style="175" customWidth="1"/>
    <col min="1794" max="1794" width="7.85546875" style="175" customWidth="1"/>
    <col min="1795" max="1795" width="8.140625" style="175" customWidth="1"/>
    <col min="1796" max="1796" width="9.140625" style="175"/>
    <col min="1797" max="1797" width="8.28515625" style="175" customWidth="1"/>
    <col min="1798" max="1798" width="8" style="175" customWidth="1"/>
    <col min="1799" max="2047" width="9.140625" style="175"/>
    <col min="2048" max="2048" width="6.85546875" style="175" customWidth="1"/>
    <col min="2049" max="2049" width="20.28515625" style="175" customWidth="1"/>
    <col min="2050" max="2050" width="7.85546875" style="175" customWidth="1"/>
    <col min="2051" max="2051" width="8.140625" style="175" customWidth="1"/>
    <col min="2052" max="2052" width="9.140625" style="175"/>
    <col min="2053" max="2053" width="8.28515625" style="175" customWidth="1"/>
    <col min="2054" max="2054" width="8" style="175" customWidth="1"/>
    <col min="2055" max="2303" width="9.140625" style="175"/>
    <col min="2304" max="2304" width="6.85546875" style="175" customWidth="1"/>
    <col min="2305" max="2305" width="20.28515625" style="175" customWidth="1"/>
    <col min="2306" max="2306" width="7.85546875" style="175" customWidth="1"/>
    <col min="2307" max="2307" width="8.140625" style="175" customWidth="1"/>
    <col min="2308" max="2308" width="9.140625" style="175"/>
    <col min="2309" max="2309" width="8.28515625" style="175" customWidth="1"/>
    <col min="2310" max="2310" width="8" style="175" customWidth="1"/>
    <col min="2311" max="2559" width="9.140625" style="175"/>
    <col min="2560" max="2560" width="6.85546875" style="175" customWidth="1"/>
    <col min="2561" max="2561" width="20.28515625" style="175" customWidth="1"/>
    <col min="2562" max="2562" width="7.85546875" style="175" customWidth="1"/>
    <col min="2563" max="2563" width="8.140625" style="175" customWidth="1"/>
    <col min="2564" max="2564" width="9.140625" style="175"/>
    <col min="2565" max="2565" width="8.28515625" style="175" customWidth="1"/>
    <col min="2566" max="2566" width="8" style="175" customWidth="1"/>
    <col min="2567" max="2815" width="9.140625" style="175"/>
    <col min="2816" max="2816" width="6.85546875" style="175" customWidth="1"/>
    <col min="2817" max="2817" width="20.28515625" style="175" customWidth="1"/>
    <col min="2818" max="2818" width="7.85546875" style="175" customWidth="1"/>
    <col min="2819" max="2819" width="8.140625" style="175" customWidth="1"/>
    <col min="2820" max="2820" width="9.140625" style="175"/>
    <col min="2821" max="2821" width="8.28515625" style="175" customWidth="1"/>
    <col min="2822" max="2822" width="8" style="175" customWidth="1"/>
    <col min="2823" max="3071" width="9.140625" style="175"/>
    <col min="3072" max="3072" width="6.85546875" style="175" customWidth="1"/>
    <col min="3073" max="3073" width="20.28515625" style="175" customWidth="1"/>
    <col min="3074" max="3074" width="7.85546875" style="175" customWidth="1"/>
    <col min="3075" max="3075" width="8.140625" style="175" customWidth="1"/>
    <col min="3076" max="3076" width="9.140625" style="175"/>
    <col min="3077" max="3077" width="8.28515625" style="175" customWidth="1"/>
    <col min="3078" max="3078" width="8" style="175" customWidth="1"/>
    <col min="3079" max="3327" width="9.140625" style="175"/>
    <col min="3328" max="3328" width="6.85546875" style="175" customWidth="1"/>
    <col min="3329" max="3329" width="20.28515625" style="175" customWidth="1"/>
    <col min="3330" max="3330" width="7.85546875" style="175" customWidth="1"/>
    <col min="3331" max="3331" width="8.140625" style="175" customWidth="1"/>
    <col min="3332" max="3332" width="9.140625" style="175"/>
    <col min="3333" max="3333" width="8.28515625" style="175" customWidth="1"/>
    <col min="3334" max="3334" width="8" style="175" customWidth="1"/>
    <col min="3335" max="3583" width="9.140625" style="175"/>
    <col min="3584" max="3584" width="6.85546875" style="175" customWidth="1"/>
    <col min="3585" max="3585" width="20.28515625" style="175" customWidth="1"/>
    <col min="3586" max="3586" width="7.85546875" style="175" customWidth="1"/>
    <col min="3587" max="3587" width="8.140625" style="175" customWidth="1"/>
    <col min="3588" max="3588" width="9.140625" style="175"/>
    <col min="3589" max="3589" width="8.28515625" style="175" customWidth="1"/>
    <col min="3590" max="3590" width="8" style="175" customWidth="1"/>
    <col min="3591" max="3839" width="9.140625" style="175"/>
    <col min="3840" max="3840" width="6.85546875" style="175" customWidth="1"/>
    <col min="3841" max="3841" width="20.28515625" style="175" customWidth="1"/>
    <col min="3842" max="3842" width="7.85546875" style="175" customWidth="1"/>
    <col min="3843" max="3843" width="8.140625" style="175" customWidth="1"/>
    <col min="3844" max="3844" width="9.140625" style="175"/>
    <col min="3845" max="3845" width="8.28515625" style="175" customWidth="1"/>
    <col min="3846" max="3846" width="8" style="175" customWidth="1"/>
    <col min="3847" max="4095" width="9.140625" style="175"/>
    <col min="4096" max="4096" width="6.85546875" style="175" customWidth="1"/>
    <col min="4097" max="4097" width="20.28515625" style="175" customWidth="1"/>
    <col min="4098" max="4098" width="7.85546875" style="175" customWidth="1"/>
    <col min="4099" max="4099" width="8.140625" style="175" customWidth="1"/>
    <col min="4100" max="4100" width="9.140625" style="175"/>
    <col min="4101" max="4101" width="8.28515625" style="175" customWidth="1"/>
    <col min="4102" max="4102" width="8" style="175" customWidth="1"/>
    <col min="4103" max="4351" width="9.140625" style="175"/>
    <col min="4352" max="4352" width="6.85546875" style="175" customWidth="1"/>
    <col min="4353" max="4353" width="20.28515625" style="175" customWidth="1"/>
    <col min="4354" max="4354" width="7.85546875" style="175" customWidth="1"/>
    <col min="4355" max="4355" width="8.140625" style="175" customWidth="1"/>
    <col min="4356" max="4356" width="9.140625" style="175"/>
    <col min="4357" max="4357" width="8.28515625" style="175" customWidth="1"/>
    <col min="4358" max="4358" width="8" style="175" customWidth="1"/>
    <col min="4359" max="4607" width="9.140625" style="175"/>
    <col min="4608" max="4608" width="6.85546875" style="175" customWidth="1"/>
    <col min="4609" max="4609" width="20.28515625" style="175" customWidth="1"/>
    <col min="4610" max="4610" width="7.85546875" style="175" customWidth="1"/>
    <col min="4611" max="4611" width="8.140625" style="175" customWidth="1"/>
    <col min="4612" max="4612" width="9.140625" style="175"/>
    <col min="4613" max="4613" width="8.28515625" style="175" customWidth="1"/>
    <col min="4614" max="4614" width="8" style="175" customWidth="1"/>
    <col min="4615" max="4863" width="9.140625" style="175"/>
    <col min="4864" max="4864" width="6.85546875" style="175" customWidth="1"/>
    <col min="4865" max="4865" width="20.28515625" style="175" customWidth="1"/>
    <col min="4866" max="4866" width="7.85546875" style="175" customWidth="1"/>
    <col min="4867" max="4867" width="8.140625" style="175" customWidth="1"/>
    <col min="4868" max="4868" width="9.140625" style="175"/>
    <col min="4869" max="4869" width="8.28515625" style="175" customWidth="1"/>
    <col min="4870" max="4870" width="8" style="175" customWidth="1"/>
    <col min="4871" max="5119" width="9.140625" style="175"/>
    <col min="5120" max="5120" width="6.85546875" style="175" customWidth="1"/>
    <col min="5121" max="5121" width="20.28515625" style="175" customWidth="1"/>
    <col min="5122" max="5122" width="7.85546875" style="175" customWidth="1"/>
    <col min="5123" max="5123" width="8.140625" style="175" customWidth="1"/>
    <col min="5124" max="5124" width="9.140625" style="175"/>
    <col min="5125" max="5125" width="8.28515625" style="175" customWidth="1"/>
    <col min="5126" max="5126" width="8" style="175" customWidth="1"/>
    <col min="5127" max="5375" width="9.140625" style="175"/>
    <col min="5376" max="5376" width="6.85546875" style="175" customWidth="1"/>
    <col min="5377" max="5377" width="20.28515625" style="175" customWidth="1"/>
    <col min="5378" max="5378" width="7.85546875" style="175" customWidth="1"/>
    <col min="5379" max="5379" width="8.140625" style="175" customWidth="1"/>
    <col min="5380" max="5380" width="9.140625" style="175"/>
    <col min="5381" max="5381" width="8.28515625" style="175" customWidth="1"/>
    <col min="5382" max="5382" width="8" style="175" customWidth="1"/>
    <col min="5383" max="5631" width="9.140625" style="175"/>
    <col min="5632" max="5632" width="6.85546875" style="175" customWidth="1"/>
    <col min="5633" max="5633" width="20.28515625" style="175" customWidth="1"/>
    <col min="5634" max="5634" width="7.85546875" style="175" customWidth="1"/>
    <col min="5635" max="5635" width="8.140625" style="175" customWidth="1"/>
    <col min="5636" max="5636" width="9.140625" style="175"/>
    <col min="5637" max="5637" width="8.28515625" style="175" customWidth="1"/>
    <col min="5638" max="5638" width="8" style="175" customWidth="1"/>
    <col min="5639" max="5887" width="9.140625" style="175"/>
    <col min="5888" max="5888" width="6.85546875" style="175" customWidth="1"/>
    <col min="5889" max="5889" width="20.28515625" style="175" customWidth="1"/>
    <col min="5890" max="5890" width="7.85546875" style="175" customWidth="1"/>
    <col min="5891" max="5891" width="8.140625" style="175" customWidth="1"/>
    <col min="5892" max="5892" width="9.140625" style="175"/>
    <col min="5893" max="5893" width="8.28515625" style="175" customWidth="1"/>
    <col min="5894" max="5894" width="8" style="175" customWidth="1"/>
    <col min="5895" max="6143" width="9.140625" style="175"/>
    <col min="6144" max="6144" width="6.85546875" style="175" customWidth="1"/>
    <col min="6145" max="6145" width="20.28515625" style="175" customWidth="1"/>
    <col min="6146" max="6146" width="7.85546875" style="175" customWidth="1"/>
    <col min="6147" max="6147" width="8.140625" style="175" customWidth="1"/>
    <col min="6148" max="6148" width="9.140625" style="175"/>
    <col min="6149" max="6149" width="8.28515625" style="175" customWidth="1"/>
    <col min="6150" max="6150" width="8" style="175" customWidth="1"/>
    <col min="6151" max="6399" width="9.140625" style="175"/>
    <col min="6400" max="6400" width="6.85546875" style="175" customWidth="1"/>
    <col min="6401" max="6401" width="20.28515625" style="175" customWidth="1"/>
    <col min="6402" max="6402" width="7.85546875" style="175" customWidth="1"/>
    <col min="6403" max="6403" width="8.140625" style="175" customWidth="1"/>
    <col min="6404" max="6404" width="9.140625" style="175"/>
    <col min="6405" max="6405" width="8.28515625" style="175" customWidth="1"/>
    <col min="6406" max="6406" width="8" style="175" customWidth="1"/>
    <col min="6407" max="6655" width="9.140625" style="175"/>
    <col min="6656" max="6656" width="6.85546875" style="175" customWidth="1"/>
    <col min="6657" max="6657" width="20.28515625" style="175" customWidth="1"/>
    <col min="6658" max="6658" width="7.85546875" style="175" customWidth="1"/>
    <col min="6659" max="6659" width="8.140625" style="175" customWidth="1"/>
    <col min="6660" max="6660" width="9.140625" style="175"/>
    <col min="6661" max="6661" width="8.28515625" style="175" customWidth="1"/>
    <col min="6662" max="6662" width="8" style="175" customWidth="1"/>
    <col min="6663" max="6911" width="9.140625" style="175"/>
    <col min="6912" max="6912" width="6.85546875" style="175" customWidth="1"/>
    <col min="6913" max="6913" width="20.28515625" style="175" customWidth="1"/>
    <col min="6914" max="6914" width="7.85546875" style="175" customWidth="1"/>
    <col min="6915" max="6915" width="8.140625" style="175" customWidth="1"/>
    <col min="6916" max="6916" width="9.140625" style="175"/>
    <col min="6917" max="6917" width="8.28515625" style="175" customWidth="1"/>
    <col min="6918" max="6918" width="8" style="175" customWidth="1"/>
    <col min="6919" max="7167" width="9.140625" style="175"/>
    <col min="7168" max="7168" width="6.85546875" style="175" customWidth="1"/>
    <col min="7169" max="7169" width="20.28515625" style="175" customWidth="1"/>
    <col min="7170" max="7170" width="7.85546875" style="175" customWidth="1"/>
    <col min="7171" max="7171" width="8.140625" style="175" customWidth="1"/>
    <col min="7172" max="7172" width="9.140625" style="175"/>
    <col min="7173" max="7173" width="8.28515625" style="175" customWidth="1"/>
    <col min="7174" max="7174" width="8" style="175" customWidth="1"/>
    <col min="7175" max="7423" width="9.140625" style="175"/>
    <col min="7424" max="7424" width="6.85546875" style="175" customWidth="1"/>
    <col min="7425" max="7425" width="20.28515625" style="175" customWidth="1"/>
    <col min="7426" max="7426" width="7.85546875" style="175" customWidth="1"/>
    <col min="7427" max="7427" width="8.140625" style="175" customWidth="1"/>
    <col min="7428" max="7428" width="9.140625" style="175"/>
    <col min="7429" max="7429" width="8.28515625" style="175" customWidth="1"/>
    <col min="7430" max="7430" width="8" style="175" customWidth="1"/>
    <col min="7431" max="7679" width="9.140625" style="175"/>
    <col min="7680" max="7680" width="6.85546875" style="175" customWidth="1"/>
    <col min="7681" max="7681" width="20.28515625" style="175" customWidth="1"/>
    <col min="7682" max="7682" width="7.85546875" style="175" customWidth="1"/>
    <col min="7683" max="7683" width="8.140625" style="175" customWidth="1"/>
    <col min="7684" max="7684" width="9.140625" style="175"/>
    <col min="7685" max="7685" width="8.28515625" style="175" customWidth="1"/>
    <col min="7686" max="7686" width="8" style="175" customWidth="1"/>
    <col min="7687" max="7935" width="9.140625" style="175"/>
    <col min="7936" max="7936" width="6.85546875" style="175" customWidth="1"/>
    <col min="7937" max="7937" width="20.28515625" style="175" customWidth="1"/>
    <col min="7938" max="7938" width="7.85546875" style="175" customWidth="1"/>
    <col min="7939" max="7939" width="8.140625" style="175" customWidth="1"/>
    <col min="7940" max="7940" width="9.140625" style="175"/>
    <col min="7941" max="7941" width="8.28515625" style="175" customWidth="1"/>
    <col min="7942" max="7942" width="8" style="175" customWidth="1"/>
    <col min="7943" max="8191" width="9.140625" style="175"/>
    <col min="8192" max="8192" width="6.85546875" style="175" customWidth="1"/>
    <col min="8193" max="8193" width="20.28515625" style="175" customWidth="1"/>
    <col min="8194" max="8194" width="7.85546875" style="175" customWidth="1"/>
    <col min="8195" max="8195" width="8.140625" style="175" customWidth="1"/>
    <col min="8196" max="8196" width="9.140625" style="175"/>
    <col min="8197" max="8197" width="8.28515625" style="175" customWidth="1"/>
    <col min="8198" max="8198" width="8" style="175" customWidth="1"/>
    <col min="8199" max="8447" width="9.140625" style="175"/>
    <col min="8448" max="8448" width="6.85546875" style="175" customWidth="1"/>
    <col min="8449" max="8449" width="20.28515625" style="175" customWidth="1"/>
    <col min="8450" max="8450" width="7.85546875" style="175" customWidth="1"/>
    <col min="8451" max="8451" width="8.140625" style="175" customWidth="1"/>
    <col min="8452" max="8452" width="9.140625" style="175"/>
    <col min="8453" max="8453" width="8.28515625" style="175" customWidth="1"/>
    <col min="8454" max="8454" width="8" style="175" customWidth="1"/>
    <col min="8455" max="8703" width="9.140625" style="175"/>
    <col min="8704" max="8704" width="6.85546875" style="175" customWidth="1"/>
    <col min="8705" max="8705" width="20.28515625" style="175" customWidth="1"/>
    <col min="8706" max="8706" width="7.85546875" style="175" customWidth="1"/>
    <col min="8707" max="8707" width="8.140625" style="175" customWidth="1"/>
    <col min="8708" max="8708" width="9.140625" style="175"/>
    <col min="8709" max="8709" width="8.28515625" style="175" customWidth="1"/>
    <col min="8710" max="8710" width="8" style="175" customWidth="1"/>
    <col min="8711" max="8959" width="9.140625" style="175"/>
    <col min="8960" max="8960" width="6.85546875" style="175" customWidth="1"/>
    <col min="8961" max="8961" width="20.28515625" style="175" customWidth="1"/>
    <col min="8962" max="8962" width="7.85546875" style="175" customWidth="1"/>
    <col min="8963" max="8963" width="8.140625" style="175" customWidth="1"/>
    <col min="8964" max="8964" width="9.140625" style="175"/>
    <col min="8965" max="8965" width="8.28515625" style="175" customWidth="1"/>
    <col min="8966" max="8966" width="8" style="175" customWidth="1"/>
    <col min="8967" max="9215" width="9.140625" style="175"/>
    <col min="9216" max="9216" width="6.85546875" style="175" customWidth="1"/>
    <col min="9217" max="9217" width="20.28515625" style="175" customWidth="1"/>
    <col min="9218" max="9218" width="7.85546875" style="175" customWidth="1"/>
    <col min="9219" max="9219" width="8.140625" style="175" customWidth="1"/>
    <col min="9220" max="9220" width="9.140625" style="175"/>
    <col min="9221" max="9221" width="8.28515625" style="175" customWidth="1"/>
    <col min="9222" max="9222" width="8" style="175" customWidth="1"/>
    <col min="9223" max="9471" width="9.140625" style="175"/>
    <col min="9472" max="9472" width="6.85546875" style="175" customWidth="1"/>
    <col min="9473" max="9473" width="20.28515625" style="175" customWidth="1"/>
    <col min="9474" max="9474" width="7.85546875" style="175" customWidth="1"/>
    <col min="9475" max="9475" width="8.140625" style="175" customWidth="1"/>
    <col min="9476" max="9476" width="9.140625" style="175"/>
    <col min="9477" max="9477" width="8.28515625" style="175" customWidth="1"/>
    <col min="9478" max="9478" width="8" style="175" customWidth="1"/>
    <col min="9479" max="9727" width="9.140625" style="175"/>
    <col min="9728" max="9728" width="6.85546875" style="175" customWidth="1"/>
    <col min="9729" max="9729" width="20.28515625" style="175" customWidth="1"/>
    <col min="9730" max="9730" width="7.85546875" style="175" customWidth="1"/>
    <col min="9731" max="9731" width="8.140625" style="175" customWidth="1"/>
    <col min="9732" max="9732" width="9.140625" style="175"/>
    <col min="9733" max="9733" width="8.28515625" style="175" customWidth="1"/>
    <col min="9734" max="9734" width="8" style="175" customWidth="1"/>
    <col min="9735" max="9983" width="9.140625" style="175"/>
    <col min="9984" max="9984" width="6.85546875" style="175" customWidth="1"/>
    <col min="9985" max="9985" width="20.28515625" style="175" customWidth="1"/>
    <col min="9986" max="9986" width="7.85546875" style="175" customWidth="1"/>
    <col min="9987" max="9987" width="8.140625" style="175" customWidth="1"/>
    <col min="9988" max="9988" width="9.140625" style="175"/>
    <col min="9989" max="9989" width="8.28515625" style="175" customWidth="1"/>
    <col min="9990" max="9990" width="8" style="175" customWidth="1"/>
    <col min="9991" max="10239" width="9.140625" style="175"/>
    <col min="10240" max="10240" width="6.85546875" style="175" customWidth="1"/>
    <col min="10241" max="10241" width="20.28515625" style="175" customWidth="1"/>
    <col min="10242" max="10242" width="7.85546875" style="175" customWidth="1"/>
    <col min="10243" max="10243" width="8.140625" style="175" customWidth="1"/>
    <col min="10244" max="10244" width="9.140625" style="175"/>
    <col min="10245" max="10245" width="8.28515625" style="175" customWidth="1"/>
    <col min="10246" max="10246" width="8" style="175" customWidth="1"/>
    <col min="10247" max="10495" width="9.140625" style="175"/>
    <col min="10496" max="10496" width="6.85546875" style="175" customWidth="1"/>
    <col min="10497" max="10497" width="20.28515625" style="175" customWidth="1"/>
    <col min="10498" max="10498" width="7.85546875" style="175" customWidth="1"/>
    <col min="10499" max="10499" width="8.140625" style="175" customWidth="1"/>
    <col min="10500" max="10500" width="9.140625" style="175"/>
    <col min="10501" max="10501" width="8.28515625" style="175" customWidth="1"/>
    <col min="10502" max="10502" width="8" style="175" customWidth="1"/>
    <col min="10503" max="10751" width="9.140625" style="175"/>
    <col min="10752" max="10752" width="6.85546875" style="175" customWidth="1"/>
    <col min="10753" max="10753" width="20.28515625" style="175" customWidth="1"/>
    <col min="10754" max="10754" width="7.85546875" style="175" customWidth="1"/>
    <col min="10755" max="10755" width="8.140625" style="175" customWidth="1"/>
    <col min="10756" max="10756" width="9.140625" style="175"/>
    <col min="10757" max="10757" width="8.28515625" style="175" customWidth="1"/>
    <col min="10758" max="10758" width="8" style="175" customWidth="1"/>
    <col min="10759" max="11007" width="9.140625" style="175"/>
    <col min="11008" max="11008" width="6.85546875" style="175" customWidth="1"/>
    <col min="11009" max="11009" width="20.28515625" style="175" customWidth="1"/>
    <col min="11010" max="11010" width="7.85546875" style="175" customWidth="1"/>
    <col min="11011" max="11011" width="8.140625" style="175" customWidth="1"/>
    <col min="11012" max="11012" width="9.140625" style="175"/>
    <col min="11013" max="11013" width="8.28515625" style="175" customWidth="1"/>
    <col min="11014" max="11014" width="8" style="175" customWidth="1"/>
    <col min="11015" max="11263" width="9.140625" style="175"/>
    <col min="11264" max="11264" width="6.85546875" style="175" customWidth="1"/>
    <col min="11265" max="11265" width="20.28515625" style="175" customWidth="1"/>
    <col min="11266" max="11266" width="7.85546875" style="175" customWidth="1"/>
    <col min="11267" max="11267" width="8.140625" style="175" customWidth="1"/>
    <col min="11268" max="11268" width="9.140625" style="175"/>
    <col min="11269" max="11269" width="8.28515625" style="175" customWidth="1"/>
    <col min="11270" max="11270" width="8" style="175" customWidth="1"/>
    <col min="11271" max="11519" width="9.140625" style="175"/>
    <col min="11520" max="11520" width="6.85546875" style="175" customWidth="1"/>
    <col min="11521" max="11521" width="20.28515625" style="175" customWidth="1"/>
    <col min="11522" max="11522" width="7.85546875" style="175" customWidth="1"/>
    <col min="11523" max="11523" width="8.140625" style="175" customWidth="1"/>
    <col min="11524" max="11524" width="9.140625" style="175"/>
    <col min="11525" max="11525" width="8.28515625" style="175" customWidth="1"/>
    <col min="11526" max="11526" width="8" style="175" customWidth="1"/>
    <col min="11527" max="11775" width="9.140625" style="175"/>
    <col min="11776" max="11776" width="6.85546875" style="175" customWidth="1"/>
    <col min="11777" max="11777" width="20.28515625" style="175" customWidth="1"/>
    <col min="11778" max="11778" width="7.85546875" style="175" customWidth="1"/>
    <col min="11779" max="11779" width="8.140625" style="175" customWidth="1"/>
    <col min="11780" max="11780" width="9.140625" style="175"/>
    <col min="11781" max="11781" width="8.28515625" style="175" customWidth="1"/>
    <col min="11782" max="11782" width="8" style="175" customWidth="1"/>
    <col min="11783" max="12031" width="9.140625" style="175"/>
    <col min="12032" max="12032" width="6.85546875" style="175" customWidth="1"/>
    <col min="12033" max="12033" width="20.28515625" style="175" customWidth="1"/>
    <col min="12034" max="12034" width="7.85546875" style="175" customWidth="1"/>
    <col min="12035" max="12035" width="8.140625" style="175" customWidth="1"/>
    <col min="12036" max="12036" width="9.140625" style="175"/>
    <col min="12037" max="12037" width="8.28515625" style="175" customWidth="1"/>
    <col min="12038" max="12038" width="8" style="175" customWidth="1"/>
    <col min="12039" max="12287" width="9.140625" style="175"/>
    <col min="12288" max="12288" width="6.85546875" style="175" customWidth="1"/>
    <col min="12289" max="12289" width="20.28515625" style="175" customWidth="1"/>
    <col min="12290" max="12290" width="7.85546875" style="175" customWidth="1"/>
    <col min="12291" max="12291" width="8.140625" style="175" customWidth="1"/>
    <col min="12292" max="12292" width="9.140625" style="175"/>
    <col min="12293" max="12293" width="8.28515625" style="175" customWidth="1"/>
    <col min="12294" max="12294" width="8" style="175" customWidth="1"/>
    <col min="12295" max="12543" width="9.140625" style="175"/>
    <col min="12544" max="12544" width="6.85546875" style="175" customWidth="1"/>
    <col min="12545" max="12545" width="20.28515625" style="175" customWidth="1"/>
    <col min="12546" max="12546" width="7.85546875" style="175" customWidth="1"/>
    <col min="12547" max="12547" width="8.140625" style="175" customWidth="1"/>
    <col min="12548" max="12548" width="9.140625" style="175"/>
    <col min="12549" max="12549" width="8.28515625" style="175" customWidth="1"/>
    <col min="12550" max="12550" width="8" style="175" customWidth="1"/>
    <col min="12551" max="12799" width="9.140625" style="175"/>
    <col min="12800" max="12800" width="6.85546875" style="175" customWidth="1"/>
    <col min="12801" max="12801" width="20.28515625" style="175" customWidth="1"/>
    <col min="12802" max="12802" width="7.85546875" style="175" customWidth="1"/>
    <col min="12803" max="12803" width="8.140625" style="175" customWidth="1"/>
    <col min="12804" max="12804" width="9.140625" style="175"/>
    <col min="12805" max="12805" width="8.28515625" style="175" customWidth="1"/>
    <col min="12806" max="12806" width="8" style="175" customWidth="1"/>
    <col min="12807" max="13055" width="9.140625" style="175"/>
    <col min="13056" max="13056" width="6.85546875" style="175" customWidth="1"/>
    <col min="13057" max="13057" width="20.28515625" style="175" customWidth="1"/>
    <col min="13058" max="13058" width="7.85546875" style="175" customWidth="1"/>
    <col min="13059" max="13059" width="8.140625" style="175" customWidth="1"/>
    <col min="13060" max="13060" width="9.140625" style="175"/>
    <col min="13061" max="13061" width="8.28515625" style="175" customWidth="1"/>
    <col min="13062" max="13062" width="8" style="175" customWidth="1"/>
    <col min="13063" max="13311" width="9.140625" style="175"/>
    <col min="13312" max="13312" width="6.85546875" style="175" customWidth="1"/>
    <col min="13313" max="13313" width="20.28515625" style="175" customWidth="1"/>
    <col min="13314" max="13314" width="7.85546875" style="175" customWidth="1"/>
    <col min="13315" max="13315" width="8.140625" style="175" customWidth="1"/>
    <col min="13316" max="13316" width="9.140625" style="175"/>
    <col min="13317" max="13317" width="8.28515625" style="175" customWidth="1"/>
    <col min="13318" max="13318" width="8" style="175" customWidth="1"/>
    <col min="13319" max="13567" width="9.140625" style="175"/>
    <col min="13568" max="13568" width="6.85546875" style="175" customWidth="1"/>
    <col min="13569" max="13569" width="20.28515625" style="175" customWidth="1"/>
    <col min="13570" max="13570" width="7.85546875" style="175" customWidth="1"/>
    <col min="13571" max="13571" width="8.140625" style="175" customWidth="1"/>
    <col min="13572" max="13572" width="9.140625" style="175"/>
    <col min="13573" max="13573" width="8.28515625" style="175" customWidth="1"/>
    <col min="13574" max="13574" width="8" style="175" customWidth="1"/>
    <col min="13575" max="13823" width="9.140625" style="175"/>
    <col min="13824" max="13824" width="6.85546875" style="175" customWidth="1"/>
    <col min="13825" max="13825" width="20.28515625" style="175" customWidth="1"/>
    <col min="13826" max="13826" width="7.85546875" style="175" customWidth="1"/>
    <col min="13827" max="13827" width="8.140625" style="175" customWidth="1"/>
    <col min="13828" max="13828" width="9.140625" style="175"/>
    <col min="13829" max="13829" width="8.28515625" style="175" customWidth="1"/>
    <col min="13830" max="13830" width="8" style="175" customWidth="1"/>
    <col min="13831" max="14079" width="9.140625" style="175"/>
    <col min="14080" max="14080" width="6.85546875" style="175" customWidth="1"/>
    <col min="14081" max="14081" width="20.28515625" style="175" customWidth="1"/>
    <col min="14082" max="14082" width="7.85546875" style="175" customWidth="1"/>
    <col min="14083" max="14083" width="8.140625" style="175" customWidth="1"/>
    <col min="14084" max="14084" width="9.140625" style="175"/>
    <col min="14085" max="14085" width="8.28515625" style="175" customWidth="1"/>
    <col min="14086" max="14086" width="8" style="175" customWidth="1"/>
    <col min="14087" max="14335" width="9.140625" style="175"/>
    <col min="14336" max="14336" width="6.85546875" style="175" customWidth="1"/>
    <col min="14337" max="14337" width="20.28515625" style="175" customWidth="1"/>
    <col min="14338" max="14338" width="7.85546875" style="175" customWidth="1"/>
    <col min="14339" max="14339" width="8.140625" style="175" customWidth="1"/>
    <col min="14340" max="14340" width="9.140625" style="175"/>
    <col min="14341" max="14341" width="8.28515625" style="175" customWidth="1"/>
    <col min="14342" max="14342" width="8" style="175" customWidth="1"/>
    <col min="14343" max="14591" width="9.140625" style="175"/>
    <col min="14592" max="14592" width="6.85546875" style="175" customWidth="1"/>
    <col min="14593" max="14593" width="20.28515625" style="175" customWidth="1"/>
    <col min="14594" max="14594" width="7.85546875" style="175" customWidth="1"/>
    <col min="14595" max="14595" width="8.140625" style="175" customWidth="1"/>
    <col min="14596" max="14596" width="9.140625" style="175"/>
    <col min="14597" max="14597" width="8.28515625" style="175" customWidth="1"/>
    <col min="14598" max="14598" width="8" style="175" customWidth="1"/>
    <col min="14599" max="14847" width="9.140625" style="175"/>
    <col min="14848" max="14848" width="6.85546875" style="175" customWidth="1"/>
    <col min="14849" max="14849" width="20.28515625" style="175" customWidth="1"/>
    <col min="14850" max="14850" width="7.85546875" style="175" customWidth="1"/>
    <col min="14851" max="14851" width="8.140625" style="175" customWidth="1"/>
    <col min="14852" max="14852" width="9.140625" style="175"/>
    <col min="14853" max="14853" width="8.28515625" style="175" customWidth="1"/>
    <col min="14854" max="14854" width="8" style="175" customWidth="1"/>
    <col min="14855" max="15103" width="9.140625" style="175"/>
    <col min="15104" max="15104" width="6.85546875" style="175" customWidth="1"/>
    <col min="15105" max="15105" width="20.28515625" style="175" customWidth="1"/>
    <col min="15106" max="15106" width="7.85546875" style="175" customWidth="1"/>
    <col min="15107" max="15107" width="8.140625" style="175" customWidth="1"/>
    <col min="15108" max="15108" width="9.140625" style="175"/>
    <col min="15109" max="15109" width="8.28515625" style="175" customWidth="1"/>
    <col min="15110" max="15110" width="8" style="175" customWidth="1"/>
    <col min="15111" max="15359" width="9.140625" style="175"/>
    <col min="15360" max="15360" width="6.85546875" style="175" customWidth="1"/>
    <col min="15361" max="15361" width="20.28515625" style="175" customWidth="1"/>
    <col min="15362" max="15362" width="7.85546875" style="175" customWidth="1"/>
    <col min="15363" max="15363" width="8.140625" style="175" customWidth="1"/>
    <col min="15364" max="15364" width="9.140625" style="175"/>
    <col min="15365" max="15365" width="8.28515625" style="175" customWidth="1"/>
    <col min="15366" max="15366" width="8" style="175" customWidth="1"/>
    <col min="15367" max="15615" width="9.140625" style="175"/>
    <col min="15616" max="15616" width="6.85546875" style="175" customWidth="1"/>
    <col min="15617" max="15617" width="20.28515625" style="175" customWidth="1"/>
    <col min="15618" max="15618" width="7.85546875" style="175" customWidth="1"/>
    <col min="15619" max="15619" width="8.140625" style="175" customWidth="1"/>
    <col min="15620" max="15620" width="9.140625" style="175"/>
    <col min="15621" max="15621" width="8.28515625" style="175" customWidth="1"/>
    <col min="15622" max="15622" width="8" style="175" customWidth="1"/>
    <col min="15623" max="15871" width="9.140625" style="175"/>
    <col min="15872" max="15872" width="6.85546875" style="175" customWidth="1"/>
    <col min="15873" max="15873" width="20.28515625" style="175" customWidth="1"/>
    <col min="15874" max="15874" width="7.85546875" style="175" customWidth="1"/>
    <col min="15875" max="15875" width="8.140625" style="175" customWidth="1"/>
    <col min="15876" max="15876" width="9.140625" style="175"/>
    <col min="15877" max="15877" width="8.28515625" style="175" customWidth="1"/>
    <col min="15878" max="15878" width="8" style="175" customWidth="1"/>
    <col min="15879" max="16127" width="9.140625" style="175"/>
    <col min="16128" max="16128" width="6.85546875" style="175" customWidth="1"/>
    <col min="16129" max="16129" width="20.28515625" style="175" customWidth="1"/>
    <col min="16130" max="16130" width="7.85546875" style="175" customWidth="1"/>
    <col min="16131" max="16131" width="8.140625" style="175" customWidth="1"/>
    <col min="16132" max="16132" width="9.140625" style="175"/>
    <col min="16133" max="16133" width="8.28515625" style="175" customWidth="1"/>
    <col min="16134" max="16134" width="8" style="175" customWidth="1"/>
    <col min="16135" max="16384" width="9.140625" style="175"/>
  </cols>
  <sheetData>
    <row r="1" spans="1:14" ht="15.75" customHeight="1">
      <c r="A1" s="418" t="s">
        <v>1084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spans="1:14" ht="13.5" thickBot="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4">
      <c r="A3" s="419" t="s">
        <v>1083</v>
      </c>
      <c r="B3" s="421" t="s">
        <v>1076</v>
      </c>
      <c r="C3" s="421"/>
      <c r="D3" s="421"/>
      <c r="E3" s="422" t="s">
        <v>1078</v>
      </c>
      <c r="F3" s="422"/>
      <c r="G3" s="422"/>
      <c r="H3" s="422" t="s">
        <v>1079</v>
      </c>
      <c r="I3" s="422"/>
      <c r="J3" s="422"/>
      <c r="K3" s="422" t="s">
        <v>1080</v>
      </c>
      <c r="L3" s="422"/>
      <c r="M3" s="423"/>
      <c r="N3" s="178"/>
    </row>
    <row r="4" spans="1:14">
      <c r="A4" s="420"/>
      <c r="B4" s="183">
        <v>2016</v>
      </c>
      <c r="C4" s="183">
        <v>2017</v>
      </c>
      <c r="D4" s="183" t="s">
        <v>1077</v>
      </c>
      <c r="E4" s="183">
        <v>2016</v>
      </c>
      <c r="F4" s="183">
        <v>2017</v>
      </c>
      <c r="G4" s="183" t="s">
        <v>1081</v>
      </c>
      <c r="H4" s="183">
        <v>2016</v>
      </c>
      <c r="I4" s="183">
        <v>2017</v>
      </c>
      <c r="J4" s="183" t="s">
        <v>1077</v>
      </c>
      <c r="K4" s="183">
        <v>2016</v>
      </c>
      <c r="L4" s="183">
        <v>2017</v>
      </c>
      <c r="M4" s="182" t="s">
        <v>1077</v>
      </c>
      <c r="N4" s="178"/>
    </row>
    <row r="5" spans="1:14" ht="21.75" customHeight="1">
      <c r="A5" s="181"/>
      <c r="B5" s="180">
        <f t="shared" ref="B5:M5" si="0">SUM(B6:B28)</f>
        <v>14751.8</v>
      </c>
      <c r="C5" s="180">
        <f t="shared" si="0"/>
        <v>15892</v>
      </c>
      <c r="D5" s="180">
        <f t="shared" si="0"/>
        <v>1140.2000000000007</v>
      </c>
      <c r="E5" s="180">
        <f t="shared" si="0"/>
        <v>14651.8</v>
      </c>
      <c r="F5" s="180">
        <f t="shared" si="0"/>
        <v>15721</v>
      </c>
      <c r="G5" s="180">
        <f t="shared" si="0"/>
        <v>1069.2000000000007</v>
      </c>
      <c r="H5" s="180">
        <f t="shared" si="0"/>
        <v>243.233</v>
      </c>
      <c r="I5" s="180">
        <f t="shared" si="0"/>
        <v>336.30000000000007</v>
      </c>
      <c r="J5" s="180">
        <f t="shared" si="0"/>
        <v>125.767</v>
      </c>
      <c r="K5" s="180">
        <f t="shared" si="0"/>
        <v>174.91899999999998</v>
      </c>
      <c r="L5" s="180">
        <f t="shared" si="0"/>
        <v>212.49599999999998</v>
      </c>
      <c r="M5" s="180">
        <f t="shared" si="0"/>
        <v>37.576999999999998</v>
      </c>
      <c r="N5" s="178"/>
    </row>
    <row r="6" spans="1:14">
      <c r="A6" s="302" t="s">
        <v>884</v>
      </c>
      <c r="B6" s="177"/>
      <c r="C6" s="177"/>
      <c r="D6" s="177">
        <f t="shared" ref="D6:D28" si="1">C6-B6</f>
        <v>0</v>
      </c>
      <c r="E6" s="177"/>
      <c r="F6" s="177"/>
      <c r="G6" s="177">
        <f t="shared" ref="G6:G28" si="2">F6-E6</f>
        <v>0</v>
      </c>
      <c r="H6" s="177">
        <v>62</v>
      </c>
      <c r="I6" s="177">
        <v>115</v>
      </c>
      <c r="J6" s="177">
        <f t="shared" ref="J6:J11" si="3">I6-H6</f>
        <v>53</v>
      </c>
      <c r="K6" s="177">
        <v>89</v>
      </c>
      <c r="L6" s="177">
        <v>108.8</v>
      </c>
      <c r="M6" s="177">
        <f t="shared" ref="M6:M28" si="4">L6-K6</f>
        <v>19.799999999999997</v>
      </c>
    </row>
    <row r="7" spans="1:14">
      <c r="A7" s="302" t="s">
        <v>132</v>
      </c>
      <c r="B7" s="179"/>
      <c r="C7" s="179"/>
      <c r="D7" s="177">
        <f t="shared" si="1"/>
        <v>0</v>
      </c>
      <c r="E7" s="177"/>
      <c r="F7" s="177"/>
      <c r="G7" s="177">
        <f t="shared" si="2"/>
        <v>0</v>
      </c>
      <c r="H7" s="177"/>
      <c r="I7" s="177">
        <v>1</v>
      </c>
      <c r="J7" s="177">
        <f t="shared" si="3"/>
        <v>1</v>
      </c>
      <c r="K7" s="177"/>
      <c r="L7" s="177">
        <v>0.8</v>
      </c>
      <c r="M7" s="177">
        <f t="shared" si="4"/>
        <v>0.8</v>
      </c>
    </row>
    <row r="8" spans="1:14">
      <c r="A8" s="302" t="s">
        <v>131</v>
      </c>
      <c r="B8" s="179"/>
      <c r="C8" s="179"/>
      <c r="D8" s="177">
        <f t="shared" si="1"/>
        <v>0</v>
      </c>
      <c r="E8" s="177"/>
      <c r="F8" s="177"/>
      <c r="G8" s="177">
        <f t="shared" si="2"/>
        <v>0</v>
      </c>
      <c r="H8" s="177"/>
      <c r="I8" s="177">
        <v>0.4</v>
      </c>
      <c r="J8" s="177">
        <f t="shared" si="3"/>
        <v>0.4</v>
      </c>
      <c r="K8" s="177"/>
      <c r="L8" s="177">
        <v>0.2</v>
      </c>
      <c r="M8" s="177">
        <f t="shared" si="4"/>
        <v>0.2</v>
      </c>
    </row>
    <row r="9" spans="1:14">
      <c r="A9" s="302" t="s">
        <v>944</v>
      </c>
      <c r="B9" s="179"/>
      <c r="C9" s="179"/>
      <c r="D9" s="177">
        <f t="shared" si="1"/>
        <v>0</v>
      </c>
      <c r="E9" s="177"/>
      <c r="F9" s="177"/>
      <c r="G9" s="177">
        <f t="shared" si="2"/>
        <v>0</v>
      </c>
      <c r="H9" s="177">
        <v>3.3000000000000002E-2</v>
      </c>
      <c r="I9" s="177">
        <v>0.5</v>
      </c>
      <c r="J9" s="177">
        <f t="shared" si="3"/>
        <v>0.46699999999999997</v>
      </c>
      <c r="K9" s="177">
        <v>1.7000000000000001E-2</v>
      </c>
      <c r="L9" s="177">
        <v>0.6</v>
      </c>
      <c r="M9" s="177">
        <f t="shared" si="4"/>
        <v>0.58299999999999996</v>
      </c>
    </row>
    <row r="10" spans="1:14">
      <c r="A10" s="302" t="s">
        <v>0</v>
      </c>
      <c r="B10" s="179"/>
      <c r="C10" s="179"/>
      <c r="D10" s="177">
        <f t="shared" si="1"/>
        <v>0</v>
      </c>
      <c r="E10" s="177"/>
      <c r="F10" s="177"/>
      <c r="G10" s="177">
        <f t="shared" si="2"/>
        <v>0</v>
      </c>
      <c r="H10" s="177">
        <v>4.7</v>
      </c>
      <c r="I10" s="177">
        <v>20.100000000000001</v>
      </c>
      <c r="J10" s="177">
        <f t="shared" si="3"/>
        <v>15.400000000000002</v>
      </c>
      <c r="K10" s="177">
        <v>3.3</v>
      </c>
      <c r="L10" s="177">
        <v>7.8620000000000001</v>
      </c>
      <c r="M10" s="177">
        <f t="shared" si="4"/>
        <v>4.5620000000000003</v>
      </c>
    </row>
    <row r="11" spans="1:14">
      <c r="A11" s="302" t="s">
        <v>129</v>
      </c>
      <c r="B11" s="177"/>
      <c r="C11" s="177"/>
      <c r="D11" s="177">
        <f t="shared" si="1"/>
        <v>0</v>
      </c>
      <c r="E11" s="177"/>
      <c r="F11" s="177"/>
      <c r="G11" s="177">
        <f t="shared" si="2"/>
        <v>0</v>
      </c>
      <c r="H11" s="177"/>
      <c r="I11" s="177">
        <v>5.0999999999999996</v>
      </c>
      <c r="J11" s="177">
        <f t="shared" si="3"/>
        <v>5.0999999999999996</v>
      </c>
      <c r="K11" s="177"/>
      <c r="L11" s="177">
        <v>1.071</v>
      </c>
      <c r="M11" s="177">
        <f t="shared" si="4"/>
        <v>1.071</v>
      </c>
    </row>
    <row r="12" spans="1:14">
      <c r="A12" s="302" t="s">
        <v>128</v>
      </c>
      <c r="B12" s="177"/>
      <c r="C12" s="177"/>
      <c r="D12" s="177">
        <f t="shared" si="1"/>
        <v>0</v>
      </c>
      <c r="E12" s="177"/>
      <c r="F12" s="177"/>
      <c r="G12" s="177">
        <f t="shared" si="2"/>
        <v>0</v>
      </c>
      <c r="H12" s="177">
        <v>12.5</v>
      </c>
      <c r="I12" s="177">
        <v>10.8</v>
      </c>
      <c r="J12" s="177">
        <v>12</v>
      </c>
      <c r="K12" s="177">
        <v>2.9</v>
      </c>
      <c r="L12" s="177">
        <v>2.5</v>
      </c>
      <c r="M12" s="177">
        <f t="shared" si="4"/>
        <v>-0.39999999999999991</v>
      </c>
    </row>
    <row r="13" spans="1:14">
      <c r="A13" s="302" t="s">
        <v>943</v>
      </c>
      <c r="B13" s="177">
        <v>246</v>
      </c>
      <c r="C13" s="177">
        <v>40</v>
      </c>
      <c r="D13" s="177">
        <f t="shared" si="1"/>
        <v>-206</v>
      </c>
      <c r="E13" s="177">
        <v>246</v>
      </c>
      <c r="F13" s="177">
        <v>40</v>
      </c>
      <c r="G13" s="177">
        <f t="shared" si="2"/>
        <v>-206</v>
      </c>
      <c r="H13" s="177">
        <v>24</v>
      </c>
      <c r="I13" s="177">
        <v>17</v>
      </c>
      <c r="J13" s="177">
        <v>12</v>
      </c>
      <c r="K13" s="177"/>
      <c r="L13" s="177">
        <v>3.5</v>
      </c>
      <c r="M13" s="177">
        <f t="shared" si="4"/>
        <v>3.5</v>
      </c>
    </row>
    <row r="14" spans="1:14">
      <c r="A14" s="302" t="s">
        <v>1074</v>
      </c>
      <c r="B14" s="177">
        <v>2177</v>
      </c>
      <c r="C14" s="177">
        <v>1876</v>
      </c>
      <c r="D14" s="177">
        <f t="shared" si="1"/>
        <v>-301</v>
      </c>
      <c r="E14" s="177">
        <v>2139</v>
      </c>
      <c r="F14" s="177">
        <v>1825</v>
      </c>
      <c r="G14" s="177">
        <f t="shared" si="2"/>
        <v>-314</v>
      </c>
      <c r="H14" s="177">
        <v>11.9</v>
      </c>
      <c r="I14" s="177">
        <v>1.9</v>
      </c>
      <c r="J14" s="177">
        <f t="shared" ref="J14:J28" si="5">I14-H14</f>
        <v>-10</v>
      </c>
      <c r="K14" s="177">
        <v>20.3</v>
      </c>
      <c r="L14" s="177">
        <v>5.2</v>
      </c>
      <c r="M14" s="177">
        <f t="shared" si="4"/>
        <v>-15.100000000000001</v>
      </c>
    </row>
    <row r="15" spans="1:14">
      <c r="A15" s="302" t="s">
        <v>125</v>
      </c>
      <c r="B15" s="177"/>
      <c r="C15" s="177"/>
      <c r="D15" s="177">
        <f t="shared" si="1"/>
        <v>0</v>
      </c>
      <c r="E15" s="177"/>
      <c r="F15" s="177"/>
      <c r="G15" s="177">
        <f t="shared" si="2"/>
        <v>0</v>
      </c>
      <c r="H15" s="177"/>
      <c r="I15" s="177">
        <v>3</v>
      </c>
      <c r="J15" s="177">
        <f t="shared" si="5"/>
        <v>3</v>
      </c>
      <c r="K15" s="177"/>
      <c r="L15" s="177">
        <v>0.67100000000000004</v>
      </c>
      <c r="M15" s="177">
        <f t="shared" si="4"/>
        <v>0.67100000000000004</v>
      </c>
    </row>
    <row r="16" spans="1:14">
      <c r="A16" s="302" t="s">
        <v>942</v>
      </c>
      <c r="B16" s="177">
        <v>9506.7999999999993</v>
      </c>
      <c r="C16" s="177">
        <v>11197</v>
      </c>
      <c r="D16" s="177">
        <f t="shared" si="1"/>
        <v>1690.2000000000007</v>
      </c>
      <c r="E16" s="177">
        <v>9457.7999999999993</v>
      </c>
      <c r="F16" s="177">
        <v>11087</v>
      </c>
      <c r="G16" s="177">
        <f t="shared" si="2"/>
        <v>1629.2000000000007</v>
      </c>
      <c r="H16" s="177">
        <v>29</v>
      </c>
      <c r="I16" s="177">
        <v>38.9</v>
      </c>
      <c r="J16" s="177">
        <f t="shared" si="5"/>
        <v>9.8999999999999986</v>
      </c>
      <c r="K16" s="177">
        <v>33.299999999999997</v>
      </c>
      <c r="L16" s="177">
        <v>41.8</v>
      </c>
      <c r="M16" s="177">
        <f t="shared" si="4"/>
        <v>8.5</v>
      </c>
    </row>
    <row r="17" spans="1:13">
      <c r="A17" s="302" t="s">
        <v>123</v>
      </c>
      <c r="B17" s="177"/>
      <c r="C17" s="177"/>
      <c r="D17" s="177">
        <f t="shared" si="1"/>
        <v>0</v>
      </c>
      <c r="E17" s="177"/>
      <c r="F17" s="177"/>
      <c r="G17" s="177">
        <f t="shared" si="2"/>
        <v>0</v>
      </c>
      <c r="H17" s="177">
        <v>70</v>
      </c>
      <c r="I17" s="177">
        <v>65</v>
      </c>
      <c r="J17" s="177">
        <f t="shared" si="5"/>
        <v>-5</v>
      </c>
      <c r="K17" s="177">
        <v>15</v>
      </c>
      <c r="L17" s="177">
        <v>14.06</v>
      </c>
      <c r="M17" s="177">
        <f t="shared" si="4"/>
        <v>-0.9399999999999995</v>
      </c>
    </row>
    <row r="18" spans="1:13">
      <c r="A18" s="302" t="s">
        <v>941</v>
      </c>
      <c r="B18" s="177"/>
      <c r="C18" s="177"/>
      <c r="D18" s="177">
        <f t="shared" si="1"/>
        <v>0</v>
      </c>
      <c r="E18" s="177"/>
      <c r="F18" s="177"/>
      <c r="G18" s="177">
        <f t="shared" si="2"/>
        <v>0</v>
      </c>
      <c r="H18" s="177">
        <v>3.5</v>
      </c>
      <c r="I18" s="177">
        <v>7</v>
      </c>
      <c r="J18" s="177">
        <f t="shared" si="5"/>
        <v>3.5</v>
      </c>
      <c r="K18" s="177">
        <v>1.302</v>
      </c>
      <c r="L18" s="177">
        <v>2.0019999999999998</v>
      </c>
      <c r="M18" s="177">
        <f t="shared" si="4"/>
        <v>0.69999999999999973</v>
      </c>
    </row>
    <row r="19" spans="1:13">
      <c r="A19" s="302" t="s">
        <v>1</v>
      </c>
      <c r="B19" s="177"/>
      <c r="C19" s="177"/>
      <c r="D19" s="177">
        <f t="shared" si="1"/>
        <v>0</v>
      </c>
      <c r="E19" s="177"/>
      <c r="F19" s="177"/>
      <c r="G19" s="177">
        <f t="shared" si="2"/>
        <v>0</v>
      </c>
      <c r="H19" s="177">
        <v>10</v>
      </c>
      <c r="I19" s="177">
        <v>10</v>
      </c>
      <c r="J19" s="177">
        <f t="shared" si="5"/>
        <v>0</v>
      </c>
      <c r="K19" s="177">
        <v>7.7</v>
      </c>
      <c r="L19" s="177">
        <v>4</v>
      </c>
      <c r="M19" s="177">
        <f t="shared" si="4"/>
        <v>-3.7</v>
      </c>
    </row>
    <row r="20" spans="1:13">
      <c r="A20" s="302" t="s">
        <v>121</v>
      </c>
      <c r="B20" s="177"/>
      <c r="C20" s="177"/>
      <c r="D20" s="177">
        <f t="shared" si="1"/>
        <v>0</v>
      </c>
      <c r="E20" s="177"/>
      <c r="F20" s="177"/>
      <c r="G20" s="177">
        <f t="shared" si="2"/>
        <v>0</v>
      </c>
      <c r="H20" s="177"/>
      <c r="I20" s="177">
        <v>2</v>
      </c>
      <c r="J20" s="177">
        <f t="shared" si="5"/>
        <v>2</v>
      </c>
      <c r="K20" s="177"/>
      <c r="L20" s="177">
        <v>2.13</v>
      </c>
      <c r="M20" s="177">
        <f t="shared" si="4"/>
        <v>2.13</v>
      </c>
    </row>
    <row r="21" spans="1:13">
      <c r="A21" s="302" t="s">
        <v>120</v>
      </c>
      <c r="B21" s="177"/>
      <c r="C21" s="177"/>
      <c r="D21" s="177">
        <f t="shared" si="1"/>
        <v>0</v>
      </c>
      <c r="E21" s="177"/>
      <c r="F21" s="177"/>
      <c r="G21" s="177">
        <f t="shared" si="2"/>
        <v>0</v>
      </c>
      <c r="H21" s="177"/>
      <c r="I21" s="177">
        <v>0</v>
      </c>
      <c r="J21" s="177">
        <f t="shared" si="5"/>
        <v>0</v>
      </c>
      <c r="K21" s="177"/>
      <c r="L21" s="177"/>
      <c r="M21" s="177">
        <f t="shared" si="4"/>
        <v>0</v>
      </c>
    </row>
    <row r="22" spans="1:13">
      <c r="A22" s="302" t="s">
        <v>9</v>
      </c>
      <c r="B22" s="177"/>
      <c r="C22" s="177"/>
      <c r="D22" s="177">
        <f t="shared" si="1"/>
        <v>0</v>
      </c>
      <c r="E22" s="177"/>
      <c r="F22" s="177"/>
      <c r="G22" s="177">
        <f t="shared" si="2"/>
        <v>0</v>
      </c>
      <c r="H22" s="177"/>
      <c r="I22" s="177"/>
      <c r="J22" s="177">
        <f t="shared" si="5"/>
        <v>0</v>
      </c>
      <c r="K22" s="177"/>
      <c r="L22" s="177"/>
      <c r="M22" s="177">
        <f t="shared" si="4"/>
        <v>0</v>
      </c>
    </row>
    <row r="23" spans="1:13">
      <c r="A23" s="302" t="s">
        <v>940</v>
      </c>
      <c r="B23" s="177"/>
      <c r="C23" s="177"/>
      <c r="D23" s="177">
        <f t="shared" si="1"/>
        <v>0</v>
      </c>
      <c r="E23" s="177"/>
      <c r="F23" s="177"/>
      <c r="G23" s="177">
        <f t="shared" si="2"/>
        <v>0</v>
      </c>
      <c r="H23" s="177"/>
      <c r="I23" s="177">
        <v>1</v>
      </c>
      <c r="J23" s="177">
        <f t="shared" si="5"/>
        <v>1</v>
      </c>
      <c r="K23" s="177"/>
      <c r="L23" s="177"/>
      <c r="M23" s="177">
        <f t="shared" si="4"/>
        <v>0</v>
      </c>
    </row>
    <row r="24" spans="1:13">
      <c r="A24" s="302" t="s">
        <v>939</v>
      </c>
      <c r="B24" s="177"/>
      <c r="C24" s="177"/>
      <c r="D24" s="177">
        <f t="shared" si="1"/>
        <v>0</v>
      </c>
      <c r="E24" s="177"/>
      <c r="F24" s="177"/>
      <c r="G24" s="177">
        <f t="shared" si="2"/>
        <v>0</v>
      </c>
      <c r="H24" s="177">
        <v>6</v>
      </c>
      <c r="I24" s="177">
        <v>6</v>
      </c>
      <c r="J24" s="177">
        <f t="shared" si="5"/>
        <v>0</v>
      </c>
      <c r="K24" s="177"/>
      <c r="L24" s="177">
        <v>2.5</v>
      </c>
      <c r="M24" s="177">
        <f t="shared" si="4"/>
        <v>2.5</v>
      </c>
    </row>
    <row r="25" spans="1:13">
      <c r="A25" s="302" t="s">
        <v>2</v>
      </c>
      <c r="B25" s="177"/>
      <c r="C25" s="177"/>
      <c r="D25" s="177">
        <f t="shared" si="1"/>
        <v>0</v>
      </c>
      <c r="E25" s="177"/>
      <c r="F25" s="177"/>
      <c r="G25" s="177">
        <f t="shared" si="2"/>
        <v>0</v>
      </c>
      <c r="H25" s="177"/>
      <c r="I25" s="177">
        <v>1.5</v>
      </c>
      <c r="J25" s="177">
        <f t="shared" si="5"/>
        <v>1.5</v>
      </c>
      <c r="K25" s="177"/>
      <c r="L25" s="177">
        <v>0.5</v>
      </c>
      <c r="M25" s="177">
        <f t="shared" si="4"/>
        <v>0.5</v>
      </c>
    </row>
    <row r="26" spans="1:13">
      <c r="A26" s="302" t="s">
        <v>117</v>
      </c>
      <c r="B26" s="177"/>
      <c r="C26" s="177"/>
      <c r="D26" s="177">
        <f t="shared" si="1"/>
        <v>0</v>
      </c>
      <c r="E26" s="177"/>
      <c r="F26" s="177"/>
      <c r="G26" s="177">
        <f t="shared" si="2"/>
        <v>0</v>
      </c>
      <c r="H26" s="177">
        <v>9.6</v>
      </c>
      <c r="I26" s="177">
        <v>15.5</v>
      </c>
      <c r="J26" s="177">
        <f t="shared" si="5"/>
        <v>5.9</v>
      </c>
      <c r="K26" s="177">
        <v>2.1</v>
      </c>
      <c r="L26" s="177">
        <v>6</v>
      </c>
      <c r="M26" s="177">
        <f t="shared" si="4"/>
        <v>3.9</v>
      </c>
    </row>
    <row r="27" spans="1:13">
      <c r="A27" s="302" t="s">
        <v>1075</v>
      </c>
      <c r="B27" s="177"/>
      <c r="C27" s="177"/>
      <c r="D27" s="177">
        <f t="shared" si="1"/>
        <v>0</v>
      </c>
      <c r="E27" s="177"/>
      <c r="F27" s="177"/>
      <c r="G27" s="177">
        <f t="shared" si="2"/>
        <v>0</v>
      </c>
      <c r="H27" s="177"/>
      <c r="I27" s="177">
        <v>1</v>
      </c>
      <c r="J27" s="177">
        <f t="shared" si="5"/>
        <v>1</v>
      </c>
      <c r="K27" s="177"/>
      <c r="L27" s="177">
        <v>0.5</v>
      </c>
      <c r="M27" s="177">
        <f t="shared" si="4"/>
        <v>0.5</v>
      </c>
    </row>
    <row r="28" spans="1:13" ht="13.5" thickBot="1">
      <c r="A28" s="303" t="s">
        <v>8</v>
      </c>
      <c r="B28" s="260">
        <v>2822</v>
      </c>
      <c r="C28" s="260">
        <v>2779</v>
      </c>
      <c r="D28" s="260">
        <f t="shared" si="1"/>
        <v>-43</v>
      </c>
      <c r="E28" s="260">
        <v>2809</v>
      </c>
      <c r="F28" s="260">
        <v>2769</v>
      </c>
      <c r="G28" s="260">
        <f t="shared" si="2"/>
        <v>-40</v>
      </c>
      <c r="H28" s="260"/>
      <c r="I28" s="260">
        <v>13.6</v>
      </c>
      <c r="J28" s="260">
        <f t="shared" si="5"/>
        <v>13.6</v>
      </c>
      <c r="K28" s="260"/>
      <c r="L28" s="260">
        <v>7.8</v>
      </c>
      <c r="M28" s="260">
        <f t="shared" si="4"/>
        <v>7.8</v>
      </c>
    </row>
    <row r="29" spans="1:13">
      <c r="C29" s="176"/>
      <c r="F29" s="176"/>
      <c r="I29" s="176"/>
      <c r="L29" s="176"/>
    </row>
    <row r="32" spans="1:13">
      <c r="F32" s="176"/>
    </row>
  </sheetData>
  <mergeCells count="6">
    <mergeCell ref="A1:M1"/>
    <mergeCell ref="A3:A4"/>
    <mergeCell ref="B3:D3"/>
    <mergeCell ref="E3:G3"/>
    <mergeCell ref="H3:J3"/>
    <mergeCell ref="K3:M3"/>
  </mergeCells>
  <pageMargins left="0.7" right="0.45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>
      <selection activeCell="A2" sqref="A2:M2"/>
    </sheetView>
  </sheetViews>
  <sheetFormatPr defaultColWidth="5.85546875" defaultRowHeight="12.75"/>
  <cols>
    <col min="1" max="1" width="20.5703125" style="175" customWidth="1"/>
    <col min="2" max="2" width="8.28515625" style="175" customWidth="1"/>
    <col min="3" max="3" width="9.7109375" style="175" customWidth="1"/>
    <col min="4" max="4" width="9.42578125" style="175" customWidth="1"/>
    <col min="5" max="5" width="8.42578125" style="175" customWidth="1"/>
    <col min="6" max="6" width="9" style="175" customWidth="1"/>
    <col min="7" max="8" width="8.7109375" style="175" customWidth="1"/>
    <col min="9" max="9" width="7.85546875" style="175" customWidth="1"/>
    <col min="10" max="10" width="10" style="175" customWidth="1"/>
    <col min="11" max="11" width="7.140625" style="175" customWidth="1"/>
    <col min="12" max="12" width="8.5703125" style="175" bestFit="1" customWidth="1"/>
    <col min="13" max="13" width="12.28515625" style="175" customWidth="1"/>
    <col min="14" max="14" width="8.85546875" style="175" customWidth="1"/>
    <col min="15" max="235" width="9.140625" style="175" customWidth="1"/>
    <col min="236" max="236" width="5.85546875" style="175"/>
    <col min="237" max="237" width="20.5703125" style="175" customWidth="1"/>
    <col min="238" max="238" width="8.28515625" style="175" customWidth="1"/>
    <col min="239" max="239" width="9.7109375" style="175" customWidth="1"/>
    <col min="240" max="240" width="9.42578125" style="175" customWidth="1"/>
    <col min="241" max="241" width="7.85546875" style="175" customWidth="1"/>
    <col min="242" max="242" width="9" style="175" customWidth="1"/>
    <col min="243" max="244" width="8.7109375" style="175" customWidth="1"/>
    <col min="245" max="245" width="7.85546875" style="175" customWidth="1"/>
    <col min="246" max="246" width="10" style="175" customWidth="1"/>
    <col min="247" max="247" width="7.140625" style="175" customWidth="1"/>
    <col min="248" max="248" width="8.5703125" style="175" bestFit="1" customWidth="1"/>
    <col min="249" max="249" width="12.28515625" style="175" customWidth="1"/>
    <col min="250" max="250" width="7.7109375" style="175" customWidth="1"/>
    <col min="251" max="251" width="0.140625" style="175" customWidth="1"/>
    <col min="252" max="252" width="9.85546875" style="175" customWidth="1"/>
    <col min="253" max="253" width="8.85546875" style="175" customWidth="1"/>
    <col min="254" max="491" width="9.140625" style="175" customWidth="1"/>
    <col min="492" max="492" width="5.85546875" style="175"/>
    <col min="493" max="493" width="20.5703125" style="175" customWidth="1"/>
    <col min="494" max="494" width="8.28515625" style="175" customWidth="1"/>
    <col min="495" max="495" width="9.7109375" style="175" customWidth="1"/>
    <col min="496" max="496" width="9.42578125" style="175" customWidth="1"/>
    <col min="497" max="497" width="7.85546875" style="175" customWidth="1"/>
    <col min="498" max="498" width="9" style="175" customWidth="1"/>
    <col min="499" max="500" width="8.7109375" style="175" customWidth="1"/>
    <col min="501" max="501" width="7.85546875" style="175" customWidth="1"/>
    <col min="502" max="502" width="10" style="175" customWidth="1"/>
    <col min="503" max="503" width="7.140625" style="175" customWidth="1"/>
    <col min="504" max="504" width="8.5703125" style="175" bestFit="1" customWidth="1"/>
    <col min="505" max="505" width="12.28515625" style="175" customWidth="1"/>
    <col min="506" max="506" width="7.7109375" style="175" customWidth="1"/>
    <col min="507" max="507" width="0.140625" style="175" customWidth="1"/>
    <col min="508" max="508" width="9.85546875" style="175" customWidth="1"/>
    <col min="509" max="509" width="8.85546875" style="175" customWidth="1"/>
    <col min="510" max="747" width="9.140625" style="175" customWidth="1"/>
    <col min="748" max="748" width="5.85546875" style="175"/>
    <col min="749" max="749" width="20.5703125" style="175" customWidth="1"/>
    <col min="750" max="750" width="8.28515625" style="175" customWidth="1"/>
    <col min="751" max="751" width="9.7109375" style="175" customWidth="1"/>
    <col min="752" max="752" width="9.42578125" style="175" customWidth="1"/>
    <col min="753" max="753" width="7.85546875" style="175" customWidth="1"/>
    <col min="754" max="754" width="9" style="175" customWidth="1"/>
    <col min="755" max="756" width="8.7109375" style="175" customWidth="1"/>
    <col min="757" max="757" width="7.85546875" style="175" customWidth="1"/>
    <col min="758" max="758" width="10" style="175" customWidth="1"/>
    <col min="759" max="759" width="7.140625" style="175" customWidth="1"/>
    <col min="760" max="760" width="8.5703125" style="175" bestFit="1" customWidth="1"/>
    <col min="761" max="761" width="12.28515625" style="175" customWidth="1"/>
    <col min="762" max="762" width="7.7109375" style="175" customWidth="1"/>
    <col min="763" max="763" width="0.140625" style="175" customWidth="1"/>
    <col min="764" max="764" width="9.85546875" style="175" customWidth="1"/>
    <col min="765" max="765" width="8.85546875" style="175" customWidth="1"/>
    <col min="766" max="1003" width="9.140625" style="175" customWidth="1"/>
    <col min="1004" max="1004" width="5.85546875" style="175"/>
    <col min="1005" max="1005" width="20.5703125" style="175" customWidth="1"/>
    <col min="1006" max="1006" width="8.28515625" style="175" customWidth="1"/>
    <col min="1007" max="1007" width="9.7109375" style="175" customWidth="1"/>
    <col min="1008" max="1008" width="9.42578125" style="175" customWidth="1"/>
    <col min="1009" max="1009" width="7.85546875" style="175" customWidth="1"/>
    <col min="1010" max="1010" width="9" style="175" customWidth="1"/>
    <col min="1011" max="1012" width="8.7109375" style="175" customWidth="1"/>
    <col min="1013" max="1013" width="7.85546875" style="175" customWidth="1"/>
    <col min="1014" max="1014" width="10" style="175" customWidth="1"/>
    <col min="1015" max="1015" width="7.140625" style="175" customWidth="1"/>
    <col min="1016" max="1016" width="8.5703125" style="175" bestFit="1" customWidth="1"/>
    <col min="1017" max="1017" width="12.28515625" style="175" customWidth="1"/>
    <col min="1018" max="1018" width="7.7109375" style="175" customWidth="1"/>
    <col min="1019" max="1019" width="0.140625" style="175" customWidth="1"/>
    <col min="1020" max="1020" width="9.85546875" style="175" customWidth="1"/>
    <col min="1021" max="1021" width="8.85546875" style="175" customWidth="1"/>
    <col min="1022" max="1259" width="9.140625" style="175" customWidth="1"/>
    <col min="1260" max="1260" width="5.85546875" style="175"/>
    <col min="1261" max="1261" width="20.5703125" style="175" customWidth="1"/>
    <col min="1262" max="1262" width="8.28515625" style="175" customWidth="1"/>
    <col min="1263" max="1263" width="9.7109375" style="175" customWidth="1"/>
    <col min="1264" max="1264" width="9.42578125" style="175" customWidth="1"/>
    <col min="1265" max="1265" width="7.85546875" style="175" customWidth="1"/>
    <col min="1266" max="1266" width="9" style="175" customWidth="1"/>
    <col min="1267" max="1268" width="8.7109375" style="175" customWidth="1"/>
    <col min="1269" max="1269" width="7.85546875" style="175" customWidth="1"/>
    <col min="1270" max="1270" width="10" style="175" customWidth="1"/>
    <col min="1271" max="1271" width="7.140625" style="175" customWidth="1"/>
    <col min="1272" max="1272" width="8.5703125" style="175" bestFit="1" customWidth="1"/>
    <col min="1273" max="1273" width="12.28515625" style="175" customWidth="1"/>
    <col min="1274" max="1274" width="7.7109375" style="175" customWidth="1"/>
    <col min="1275" max="1275" width="0.140625" style="175" customWidth="1"/>
    <col min="1276" max="1276" width="9.85546875" style="175" customWidth="1"/>
    <col min="1277" max="1277" width="8.85546875" style="175" customWidth="1"/>
    <col min="1278" max="1515" width="9.140625" style="175" customWidth="1"/>
    <col min="1516" max="1516" width="5.85546875" style="175"/>
    <col min="1517" max="1517" width="20.5703125" style="175" customWidth="1"/>
    <col min="1518" max="1518" width="8.28515625" style="175" customWidth="1"/>
    <col min="1519" max="1519" width="9.7109375" style="175" customWidth="1"/>
    <col min="1520" max="1520" width="9.42578125" style="175" customWidth="1"/>
    <col min="1521" max="1521" width="7.85546875" style="175" customWidth="1"/>
    <col min="1522" max="1522" width="9" style="175" customWidth="1"/>
    <col min="1523" max="1524" width="8.7109375" style="175" customWidth="1"/>
    <col min="1525" max="1525" width="7.85546875" style="175" customWidth="1"/>
    <col min="1526" max="1526" width="10" style="175" customWidth="1"/>
    <col min="1527" max="1527" width="7.140625" style="175" customWidth="1"/>
    <col min="1528" max="1528" width="8.5703125" style="175" bestFit="1" customWidth="1"/>
    <col min="1529" max="1529" width="12.28515625" style="175" customWidth="1"/>
    <col min="1530" max="1530" width="7.7109375" style="175" customWidth="1"/>
    <col min="1531" max="1531" width="0.140625" style="175" customWidth="1"/>
    <col min="1532" max="1532" width="9.85546875" style="175" customWidth="1"/>
    <col min="1533" max="1533" width="8.85546875" style="175" customWidth="1"/>
    <col min="1534" max="1771" width="9.140625" style="175" customWidth="1"/>
    <col min="1772" max="1772" width="5.85546875" style="175"/>
    <col min="1773" max="1773" width="20.5703125" style="175" customWidth="1"/>
    <col min="1774" max="1774" width="8.28515625" style="175" customWidth="1"/>
    <col min="1775" max="1775" width="9.7109375" style="175" customWidth="1"/>
    <col min="1776" max="1776" width="9.42578125" style="175" customWidth="1"/>
    <col min="1777" max="1777" width="7.85546875" style="175" customWidth="1"/>
    <col min="1778" max="1778" width="9" style="175" customWidth="1"/>
    <col min="1779" max="1780" width="8.7109375" style="175" customWidth="1"/>
    <col min="1781" max="1781" width="7.85546875" style="175" customWidth="1"/>
    <col min="1782" max="1782" width="10" style="175" customWidth="1"/>
    <col min="1783" max="1783" width="7.140625" style="175" customWidth="1"/>
    <col min="1784" max="1784" width="8.5703125" style="175" bestFit="1" customWidth="1"/>
    <col min="1785" max="1785" width="12.28515625" style="175" customWidth="1"/>
    <col min="1786" max="1786" width="7.7109375" style="175" customWidth="1"/>
    <col min="1787" max="1787" width="0.140625" style="175" customWidth="1"/>
    <col min="1788" max="1788" width="9.85546875" style="175" customWidth="1"/>
    <col min="1789" max="1789" width="8.85546875" style="175" customWidth="1"/>
    <col min="1790" max="2027" width="9.140625" style="175" customWidth="1"/>
    <col min="2028" max="2028" width="5.85546875" style="175"/>
    <col min="2029" max="2029" width="20.5703125" style="175" customWidth="1"/>
    <col min="2030" max="2030" width="8.28515625" style="175" customWidth="1"/>
    <col min="2031" max="2031" width="9.7109375" style="175" customWidth="1"/>
    <col min="2032" max="2032" width="9.42578125" style="175" customWidth="1"/>
    <col min="2033" max="2033" width="7.85546875" style="175" customWidth="1"/>
    <col min="2034" max="2034" width="9" style="175" customWidth="1"/>
    <col min="2035" max="2036" width="8.7109375" style="175" customWidth="1"/>
    <col min="2037" max="2037" width="7.85546875" style="175" customWidth="1"/>
    <col min="2038" max="2038" width="10" style="175" customWidth="1"/>
    <col min="2039" max="2039" width="7.140625" style="175" customWidth="1"/>
    <col min="2040" max="2040" width="8.5703125" style="175" bestFit="1" customWidth="1"/>
    <col min="2041" max="2041" width="12.28515625" style="175" customWidth="1"/>
    <col min="2042" max="2042" width="7.7109375" style="175" customWidth="1"/>
    <col min="2043" max="2043" width="0.140625" style="175" customWidth="1"/>
    <col min="2044" max="2044" width="9.85546875" style="175" customWidth="1"/>
    <col min="2045" max="2045" width="8.85546875" style="175" customWidth="1"/>
    <col min="2046" max="2283" width="9.140625" style="175" customWidth="1"/>
    <col min="2284" max="2284" width="5.85546875" style="175"/>
    <col min="2285" max="2285" width="20.5703125" style="175" customWidth="1"/>
    <col min="2286" max="2286" width="8.28515625" style="175" customWidth="1"/>
    <col min="2287" max="2287" width="9.7109375" style="175" customWidth="1"/>
    <col min="2288" max="2288" width="9.42578125" style="175" customWidth="1"/>
    <col min="2289" max="2289" width="7.85546875" style="175" customWidth="1"/>
    <col min="2290" max="2290" width="9" style="175" customWidth="1"/>
    <col min="2291" max="2292" width="8.7109375" style="175" customWidth="1"/>
    <col min="2293" max="2293" width="7.85546875" style="175" customWidth="1"/>
    <col min="2294" max="2294" width="10" style="175" customWidth="1"/>
    <col min="2295" max="2295" width="7.140625" style="175" customWidth="1"/>
    <col min="2296" max="2296" width="8.5703125" style="175" bestFit="1" customWidth="1"/>
    <col min="2297" max="2297" width="12.28515625" style="175" customWidth="1"/>
    <col min="2298" max="2298" width="7.7109375" style="175" customWidth="1"/>
    <col min="2299" max="2299" width="0.140625" style="175" customWidth="1"/>
    <col min="2300" max="2300" width="9.85546875" style="175" customWidth="1"/>
    <col min="2301" max="2301" width="8.85546875" style="175" customWidth="1"/>
    <col min="2302" max="2539" width="9.140625" style="175" customWidth="1"/>
    <col min="2540" max="2540" width="5.85546875" style="175"/>
    <col min="2541" max="2541" width="20.5703125" style="175" customWidth="1"/>
    <col min="2542" max="2542" width="8.28515625" style="175" customWidth="1"/>
    <col min="2543" max="2543" width="9.7109375" style="175" customWidth="1"/>
    <col min="2544" max="2544" width="9.42578125" style="175" customWidth="1"/>
    <col min="2545" max="2545" width="7.85546875" style="175" customWidth="1"/>
    <col min="2546" max="2546" width="9" style="175" customWidth="1"/>
    <col min="2547" max="2548" width="8.7109375" style="175" customWidth="1"/>
    <col min="2549" max="2549" width="7.85546875" style="175" customWidth="1"/>
    <col min="2550" max="2550" width="10" style="175" customWidth="1"/>
    <col min="2551" max="2551" width="7.140625" style="175" customWidth="1"/>
    <col min="2552" max="2552" width="8.5703125" style="175" bestFit="1" customWidth="1"/>
    <col min="2553" max="2553" width="12.28515625" style="175" customWidth="1"/>
    <col min="2554" max="2554" width="7.7109375" style="175" customWidth="1"/>
    <col min="2555" max="2555" width="0.140625" style="175" customWidth="1"/>
    <col min="2556" max="2556" width="9.85546875" style="175" customWidth="1"/>
    <col min="2557" max="2557" width="8.85546875" style="175" customWidth="1"/>
    <col min="2558" max="2795" width="9.140625" style="175" customWidth="1"/>
    <col min="2796" max="2796" width="5.85546875" style="175"/>
    <col min="2797" max="2797" width="20.5703125" style="175" customWidth="1"/>
    <col min="2798" max="2798" width="8.28515625" style="175" customWidth="1"/>
    <col min="2799" max="2799" width="9.7109375" style="175" customWidth="1"/>
    <col min="2800" max="2800" width="9.42578125" style="175" customWidth="1"/>
    <col min="2801" max="2801" width="7.85546875" style="175" customWidth="1"/>
    <col min="2802" max="2802" width="9" style="175" customWidth="1"/>
    <col min="2803" max="2804" width="8.7109375" style="175" customWidth="1"/>
    <col min="2805" max="2805" width="7.85546875" style="175" customWidth="1"/>
    <col min="2806" max="2806" width="10" style="175" customWidth="1"/>
    <col min="2807" max="2807" width="7.140625" style="175" customWidth="1"/>
    <col min="2808" max="2808" width="8.5703125" style="175" bestFit="1" customWidth="1"/>
    <col min="2809" max="2809" width="12.28515625" style="175" customWidth="1"/>
    <col min="2810" max="2810" width="7.7109375" style="175" customWidth="1"/>
    <col min="2811" max="2811" width="0.140625" style="175" customWidth="1"/>
    <col min="2812" max="2812" width="9.85546875" style="175" customWidth="1"/>
    <col min="2813" max="2813" width="8.85546875" style="175" customWidth="1"/>
    <col min="2814" max="3051" width="9.140625" style="175" customWidth="1"/>
    <col min="3052" max="3052" width="5.85546875" style="175"/>
    <col min="3053" max="3053" width="20.5703125" style="175" customWidth="1"/>
    <col min="3054" max="3054" width="8.28515625" style="175" customWidth="1"/>
    <col min="3055" max="3055" width="9.7109375" style="175" customWidth="1"/>
    <col min="3056" max="3056" width="9.42578125" style="175" customWidth="1"/>
    <col min="3057" max="3057" width="7.85546875" style="175" customWidth="1"/>
    <col min="3058" max="3058" width="9" style="175" customWidth="1"/>
    <col min="3059" max="3060" width="8.7109375" style="175" customWidth="1"/>
    <col min="3061" max="3061" width="7.85546875" style="175" customWidth="1"/>
    <col min="3062" max="3062" width="10" style="175" customWidth="1"/>
    <col min="3063" max="3063" width="7.140625" style="175" customWidth="1"/>
    <col min="3064" max="3064" width="8.5703125" style="175" bestFit="1" customWidth="1"/>
    <col min="3065" max="3065" width="12.28515625" style="175" customWidth="1"/>
    <col min="3066" max="3066" width="7.7109375" style="175" customWidth="1"/>
    <col min="3067" max="3067" width="0.140625" style="175" customWidth="1"/>
    <col min="3068" max="3068" width="9.85546875" style="175" customWidth="1"/>
    <col min="3069" max="3069" width="8.85546875" style="175" customWidth="1"/>
    <col min="3070" max="3307" width="9.140625" style="175" customWidth="1"/>
    <col min="3308" max="3308" width="5.85546875" style="175"/>
    <col min="3309" max="3309" width="20.5703125" style="175" customWidth="1"/>
    <col min="3310" max="3310" width="8.28515625" style="175" customWidth="1"/>
    <col min="3311" max="3311" width="9.7109375" style="175" customWidth="1"/>
    <col min="3312" max="3312" width="9.42578125" style="175" customWidth="1"/>
    <col min="3313" max="3313" width="7.85546875" style="175" customWidth="1"/>
    <col min="3314" max="3314" width="9" style="175" customWidth="1"/>
    <col min="3315" max="3316" width="8.7109375" style="175" customWidth="1"/>
    <col min="3317" max="3317" width="7.85546875" style="175" customWidth="1"/>
    <col min="3318" max="3318" width="10" style="175" customWidth="1"/>
    <col min="3319" max="3319" width="7.140625" style="175" customWidth="1"/>
    <col min="3320" max="3320" width="8.5703125" style="175" bestFit="1" customWidth="1"/>
    <col min="3321" max="3321" width="12.28515625" style="175" customWidth="1"/>
    <col min="3322" max="3322" width="7.7109375" style="175" customWidth="1"/>
    <col min="3323" max="3323" width="0.140625" style="175" customWidth="1"/>
    <col min="3324" max="3324" width="9.85546875" style="175" customWidth="1"/>
    <col min="3325" max="3325" width="8.85546875" style="175" customWidth="1"/>
    <col min="3326" max="3563" width="9.140625" style="175" customWidth="1"/>
    <col min="3564" max="3564" width="5.85546875" style="175"/>
    <col min="3565" max="3565" width="20.5703125" style="175" customWidth="1"/>
    <col min="3566" max="3566" width="8.28515625" style="175" customWidth="1"/>
    <col min="3567" max="3567" width="9.7109375" style="175" customWidth="1"/>
    <col min="3568" max="3568" width="9.42578125" style="175" customWidth="1"/>
    <col min="3569" max="3569" width="7.85546875" style="175" customWidth="1"/>
    <col min="3570" max="3570" width="9" style="175" customWidth="1"/>
    <col min="3571" max="3572" width="8.7109375" style="175" customWidth="1"/>
    <col min="3573" max="3573" width="7.85546875" style="175" customWidth="1"/>
    <col min="3574" max="3574" width="10" style="175" customWidth="1"/>
    <col min="3575" max="3575" width="7.140625" style="175" customWidth="1"/>
    <col min="3576" max="3576" width="8.5703125" style="175" bestFit="1" customWidth="1"/>
    <col min="3577" max="3577" width="12.28515625" style="175" customWidth="1"/>
    <col min="3578" max="3578" width="7.7109375" style="175" customWidth="1"/>
    <col min="3579" max="3579" width="0.140625" style="175" customWidth="1"/>
    <col min="3580" max="3580" width="9.85546875" style="175" customWidth="1"/>
    <col min="3581" max="3581" width="8.85546875" style="175" customWidth="1"/>
    <col min="3582" max="3819" width="9.140625" style="175" customWidth="1"/>
    <col min="3820" max="3820" width="5.85546875" style="175"/>
    <col min="3821" max="3821" width="20.5703125" style="175" customWidth="1"/>
    <col min="3822" max="3822" width="8.28515625" style="175" customWidth="1"/>
    <col min="3823" max="3823" width="9.7109375" style="175" customWidth="1"/>
    <col min="3824" max="3824" width="9.42578125" style="175" customWidth="1"/>
    <col min="3825" max="3825" width="7.85546875" style="175" customWidth="1"/>
    <col min="3826" max="3826" width="9" style="175" customWidth="1"/>
    <col min="3827" max="3828" width="8.7109375" style="175" customWidth="1"/>
    <col min="3829" max="3829" width="7.85546875" style="175" customWidth="1"/>
    <col min="3830" max="3830" width="10" style="175" customWidth="1"/>
    <col min="3831" max="3831" width="7.140625" style="175" customWidth="1"/>
    <col min="3832" max="3832" width="8.5703125" style="175" bestFit="1" customWidth="1"/>
    <col min="3833" max="3833" width="12.28515625" style="175" customWidth="1"/>
    <col min="3834" max="3834" width="7.7109375" style="175" customWidth="1"/>
    <col min="3835" max="3835" width="0.140625" style="175" customWidth="1"/>
    <col min="3836" max="3836" width="9.85546875" style="175" customWidth="1"/>
    <col min="3837" max="3837" width="8.85546875" style="175" customWidth="1"/>
    <col min="3838" max="4075" width="9.140625" style="175" customWidth="1"/>
    <col min="4076" max="4076" width="5.85546875" style="175"/>
    <col min="4077" max="4077" width="20.5703125" style="175" customWidth="1"/>
    <col min="4078" max="4078" width="8.28515625" style="175" customWidth="1"/>
    <col min="4079" max="4079" width="9.7109375" style="175" customWidth="1"/>
    <col min="4080" max="4080" width="9.42578125" style="175" customWidth="1"/>
    <col min="4081" max="4081" width="7.85546875" style="175" customWidth="1"/>
    <col min="4082" max="4082" width="9" style="175" customWidth="1"/>
    <col min="4083" max="4084" width="8.7109375" style="175" customWidth="1"/>
    <col min="4085" max="4085" width="7.85546875" style="175" customWidth="1"/>
    <col min="4086" max="4086" width="10" style="175" customWidth="1"/>
    <col min="4087" max="4087" width="7.140625" style="175" customWidth="1"/>
    <col min="4088" max="4088" width="8.5703125" style="175" bestFit="1" customWidth="1"/>
    <col min="4089" max="4089" width="12.28515625" style="175" customWidth="1"/>
    <col min="4090" max="4090" width="7.7109375" style="175" customWidth="1"/>
    <col min="4091" max="4091" width="0.140625" style="175" customWidth="1"/>
    <col min="4092" max="4092" width="9.85546875" style="175" customWidth="1"/>
    <col min="4093" max="4093" width="8.85546875" style="175" customWidth="1"/>
    <col min="4094" max="4331" width="9.140625" style="175" customWidth="1"/>
    <col min="4332" max="4332" width="5.85546875" style="175"/>
    <col min="4333" max="4333" width="20.5703125" style="175" customWidth="1"/>
    <col min="4334" max="4334" width="8.28515625" style="175" customWidth="1"/>
    <col min="4335" max="4335" width="9.7109375" style="175" customWidth="1"/>
    <col min="4336" max="4336" width="9.42578125" style="175" customWidth="1"/>
    <col min="4337" max="4337" width="7.85546875" style="175" customWidth="1"/>
    <col min="4338" max="4338" width="9" style="175" customWidth="1"/>
    <col min="4339" max="4340" width="8.7109375" style="175" customWidth="1"/>
    <col min="4341" max="4341" width="7.85546875" style="175" customWidth="1"/>
    <col min="4342" max="4342" width="10" style="175" customWidth="1"/>
    <col min="4343" max="4343" width="7.140625" style="175" customWidth="1"/>
    <col min="4344" max="4344" width="8.5703125" style="175" bestFit="1" customWidth="1"/>
    <col min="4345" max="4345" width="12.28515625" style="175" customWidth="1"/>
    <col min="4346" max="4346" width="7.7109375" style="175" customWidth="1"/>
    <col min="4347" max="4347" width="0.140625" style="175" customWidth="1"/>
    <col min="4348" max="4348" width="9.85546875" style="175" customWidth="1"/>
    <col min="4349" max="4349" width="8.85546875" style="175" customWidth="1"/>
    <col min="4350" max="4587" width="9.140625" style="175" customWidth="1"/>
    <col min="4588" max="4588" width="5.85546875" style="175"/>
    <col min="4589" max="4589" width="20.5703125" style="175" customWidth="1"/>
    <col min="4590" max="4590" width="8.28515625" style="175" customWidth="1"/>
    <col min="4591" max="4591" width="9.7109375" style="175" customWidth="1"/>
    <col min="4592" max="4592" width="9.42578125" style="175" customWidth="1"/>
    <col min="4593" max="4593" width="7.85546875" style="175" customWidth="1"/>
    <col min="4594" max="4594" width="9" style="175" customWidth="1"/>
    <col min="4595" max="4596" width="8.7109375" style="175" customWidth="1"/>
    <col min="4597" max="4597" width="7.85546875" style="175" customWidth="1"/>
    <col min="4598" max="4598" width="10" style="175" customWidth="1"/>
    <col min="4599" max="4599" width="7.140625" style="175" customWidth="1"/>
    <col min="4600" max="4600" width="8.5703125" style="175" bestFit="1" customWidth="1"/>
    <col min="4601" max="4601" width="12.28515625" style="175" customWidth="1"/>
    <col min="4602" max="4602" width="7.7109375" style="175" customWidth="1"/>
    <col min="4603" max="4603" width="0.140625" style="175" customWidth="1"/>
    <col min="4604" max="4604" width="9.85546875" style="175" customWidth="1"/>
    <col min="4605" max="4605" width="8.85546875" style="175" customWidth="1"/>
    <col min="4606" max="4843" width="9.140625" style="175" customWidth="1"/>
    <col min="4844" max="4844" width="5.85546875" style="175"/>
    <col min="4845" max="4845" width="20.5703125" style="175" customWidth="1"/>
    <col min="4846" max="4846" width="8.28515625" style="175" customWidth="1"/>
    <col min="4847" max="4847" width="9.7109375" style="175" customWidth="1"/>
    <col min="4848" max="4848" width="9.42578125" style="175" customWidth="1"/>
    <col min="4849" max="4849" width="7.85546875" style="175" customWidth="1"/>
    <col min="4850" max="4850" width="9" style="175" customWidth="1"/>
    <col min="4851" max="4852" width="8.7109375" style="175" customWidth="1"/>
    <col min="4853" max="4853" width="7.85546875" style="175" customWidth="1"/>
    <col min="4854" max="4854" width="10" style="175" customWidth="1"/>
    <col min="4855" max="4855" width="7.140625" style="175" customWidth="1"/>
    <col min="4856" max="4856" width="8.5703125" style="175" bestFit="1" customWidth="1"/>
    <col min="4857" max="4857" width="12.28515625" style="175" customWidth="1"/>
    <col min="4858" max="4858" width="7.7109375" style="175" customWidth="1"/>
    <col min="4859" max="4859" width="0.140625" style="175" customWidth="1"/>
    <col min="4860" max="4860" width="9.85546875" style="175" customWidth="1"/>
    <col min="4861" max="4861" width="8.85546875" style="175" customWidth="1"/>
    <col min="4862" max="5099" width="9.140625" style="175" customWidth="1"/>
    <col min="5100" max="5100" width="5.85546875" style="175"/>
    <col min="5101" max="5101" width="20.5703125" style="175" customWidth="1"/>
    <col min="5102" max="5102" width="8.28515625" style="175" customWidth="1"/>
    <col min="5103" max="5103" width="9.7109375" style="175" customWidth="1"/>
    <col min="5104" max="5104" width="9.42578125" style="175" customWidth="1"/>
    <col min="5105" max="5105" width="7.85546875" style="175" customWidth="1"/>
    <col min="5106" max="5106" width="9" style="175" customWidth="1"/>
    <col min="5107" max="5108" width="8.7109375" style="175" customWidth="1"/>
    <col min="5109" max="5109" width="7.85546875" style="175" customWidth="1"/>
    <col min="5110" max="5110" width="10" style="175" customWidth="1"/>
    <col min="5111" max="5111" width="7.140625" style="175" customWidth="1"/>
    <col min="5112" max="5112" width="8.5703125" style="175" bestFit="1" customWidth="1"/>
    <col min="5113" max="5113" width="12.28515625" style="175" customWidth="1"/>
    <col min="5114" max="5114" width="7.7109375" style="175" customWidth="1"/>
    <col min="5115" max="5115" width="0.140625" style="175" customWidth="1"/>
    <col min="5116" max="5116" width="9.85546875" style="175" customWidth="1"/>
    <col min="5117" max="5117" width="8.85546875" style="175" customWidth="1"/>
    <col min="5118" max="5355" width="9.140625" style="175" customWidth="1"/>
    <col min="5356" max="5356" width="5.85546875" style="175"/>
    <col min="5357" max="5357" width="20.5703125" style="175" customWidth="1"/>
    <col min="5358" max="5358" width="8.28515625" style="175" customWidth="1"/>
    <col min="5359" max="5359" width="9.7109375" style="175" customWidth="1"/>
    <col min="5360" max="5360" width="9.42578125" style="175" customWidth="1"/>
    <col min="5361" max="5361" width="7.85546875" style="175" customWidth="1"/>
    <col min="5362" max="5362" width="9" style="175" customWidth="1"/>
    <col min="5363" max="5364" width="8.7109375" style="175" customWidth="1"/>
    <col min="5365" max="5365" width="7.85546875" style="175" customWidth="1"/>
    <col min="5366" max="5366" width="10" style="175" customWidth="1"/>
    <col min="5367" max="5367" width="7.140625" style="175" customWidth="1"/>
    <col min="5368" max="5368" width="8.5703125" style="175" bestFit="1" customWidth="1"/>
    <col min="5369" max="5369" width="12.28515625" style="175" customWidth="1"/>
    <col min="5370" max="5370" width="7.7109375" style="175" customWidth="1"/>
    <col min="5371" max="5371" width="0.140625" style="175" customWidth="1"/>
    <col min="5372" max="5372" width="9.85546875" style="175" customWidth="1"/>
    <col min="5373" max="5373" width="8.85546875" style="175" customWidth="1"/>
    <col min="5374" max="5611" width="9.140625" style="175" customWidth="1"/>
    <col min="5612" max="5612" width="5.85546875" style="175"/>
    <col min="5613" max="5613" width="20.5703125" style="175" customWidth="1"/>
    <col min="5614" max="5614" width="8.28515625" style="175" customWidth="1"/>
    <col min="5615" max="5615" width="9.7109375" style="175" customWidth="1"/>
    <col min="5616" max="5616" width="9.42578125" style="175" customWidth="1"/>
    <col min="5617" max="5617" width="7.85546875" style="175" customWidth="1"/>
    <col min="5618" max="5618" width="9" style="175" customWidth="1"/>
    <col min="5619" max="5620" width="8.7109375" style="175" customWidth="1"/>
    <col min="5621" max="5621" width="7.85546875" style="175" customWidth="1"/>
    <col min="5622" max="5622" width="10" style="175" customWidth="1"/>
    <col min="5623" max="5623" width="7.140625" style="175" customWidth="1"/>
    <col min="5624" max="5624" width="8.5703125" style="175" bestFit="1" customWidth="1"/>
    <col min="5625" max="5625" width="12.28515625" style="175" customWidth="1"/>
    <col min="5626" max="5626" width="7.7109375" style="175" customWidth="1"/>
    <col min="5627" max="5627" width="0.140625" style="175" customWidth="1"/>
    <col min="5628" max="5628" width="9.85546875" style="175" customWidth="1"/>
    <col min="5629" max="5629" width="8.85546875" style="175" customWidth="1"/>
    <col min="5630" max="5867" width="9.140625" style="175" customWidth="1"/>
    <col min="5868" max="5868" width="5.85546875" style="175"/>
    <col min="5869" max="5869" width="20.5703125" style="175" customWidth="1"/>
    <col min="5870" max="5870" width="8.28515625" style="175" customWidth="1"/>
    <col min="5871" max="5871" width="9.7109375" style="175" customWidth="1"/>
    <col min="5872" max="5872" width="9.42578125" style="175" customWidth="1"/>
    <col min="5873" max="5873" width="7.85546875" style="175" customWidth="1"/>
    <col min="5874" max="5874" width="9" style="175" customWidth="1"/>
    <col min="5875" max="5876" width="8.7109375" style="175" customWidth="1"/>
    <col min="5877" max="5877" width="7.85546875" style="175" customWidth="1"/>
    <col min="5878" max="5878" width="10" style="175" customWidth="1"/>
    <col min="5879" max="5879" width="7.140625" style="175" customWidth="1"/>
    <col min="5880" max="5880" width="8.5703125" style="175" bestFit="1" customWidth="1"/>
    <col min="5881" max="5881" width="12.28515625" style="175" customWidth="1"/>
    <col min="5882" max="5882" width="7.7109375" style="175" customWidth="1"/>
    <col min="5883" max="5883" width="0.140625" style="175" customWidth="1"/>
    <col min="5884" max="5884" width="9.85546875" style="175" customWidth="1"/>
    <col min="5885" max="5885" width="8.85546875" style="175" customWidth="1"/>
    <col min="5886" max="6123" width="9.140625" style="175" customWidth="1"/>
    <col min="6124" max="6124" width="5.85546875" style="175"/>
    <col min="6125" max="6125" width="20.5703125" style="175" customWidth="1"/>
    <col min="6126" max="6126" width="8.28515625" style="175" customWidth="1"/>
    <col min="6127" max="6127" width="9.7109375" style="175" customWidth="1"/>
    <col min="6128" max="6128" width="9.42578125" style="175" customWidth="1"/>
    <col min="6129" max="6129" width="7.85546875" style="175" customWidth="1"/>
    <col min="6130" max="6130" width="9" style="175" customWidth="1"/>
    <col min="6131" max="6132" width="8.7109375" style="175" customWidth="1"/>
    <col min="6133" max="6133" width="7.85546875" style="175" customWidth="1"/>
    <col min="6134" max="6134" width="10" style="175" customWidth="1"/>
    <col min="6135" max="6135" width="7.140625" style="175" customWidth="1"/>
    <col min="6136" max="6136" width="8.5703125" style="175" bestFit="1" customWidth="1"/>
    <col min="6137" max="6137" width="12.28515625" style="175" customWidth="1"/>
    <col min="6138" max="6138" width="7.7109375" style="175" customWidth="1"/>
    <col min="6139" max="6139" width="0.140625" style="175" customWidth="1"/>
    <col min="6140" max="6140" width="9.85546875" style="175" customWidth="1"/>
    <col min="6141" max="6141" width="8.85546875" style="175" customWidth="1"/>
    <col min="6142" max="6379" width="9.140625" style="175" customWidth="1"/>
    <col min="6380" max="6380" width="5.85546875" style="175"/>
    <col min="6381" max="6381" width="20.5703125" style="175" customWidth="1"/>
    <col min="6382" max="6382" width="8.28515625" style="175" customWidth="1"/>
    <col min="6383" max="6383" width="9.7109375" style="175" customWidth="1"/>
    <col min="6384" max="6384" width="9.42578125" style="175" customWidth="1"/>
    <col min="6385" max="6385" width="7.85546875" style="175" customWidth="1"/>
    <col min="6386" max="6386" width="9" style="175" customWidth="1"/>
    <col min="6387" max="6388" width="8.7109375" style="175" customWidth="1"/>
    <col min="6389" max="6389" width="7.85546875" style="175" customWidth="1"/>
    <col min="6390" max="6390" width="10" style="175" customWidth="1"/>
    <col min="6391" max="6391" width="7.140625" style="175" customWidth="1"/>
    <col min="6392" max="6392" width="8.5703125" style="175" bestFit="1" customWidth="1"/>
    <col min="6393" max="6393" width="12.28515625" style="175" customWidth="1"/>
    <col min="6394" max="6394" width="7.7109375" style="175" customWidth="1"/>
    <col min="6395" max="6395" width="0.140625" style="175" customWidth="1"/>
    <col min="6396" max="6396" width="9.85546875" style="175" customWidth="1"/>
    <col min="6397" max="6397" width="8.85546875" style="175" customWidth="1"/>
    <col min="6398" max="6635" width="9.140625" style="175" customWidth="1"/>
    <col min="6636" max="6636" width="5.85546875" style="175"/>
    <col min="6637" max="6637" width="20.5703125" style="175" customWidth="1"/>
    <col min="6638" max="6638" width="8.28515625" style="175" customWidth="1"/>
    <col min="6639" max="6639" width="9.7109375" style="175" customWidth="1"/>
    <col min="6640" max="6640" width="9.42578125" style="175" customWidth="1"/>
    <col min="6641" max="6641" width="7.85546875" style="175" customWidth="1"/>
    <col min="6642" max="6642" width="9" style="175" customWidth="1"/>
    <col min="6643" max="6644" width="8.7109375" style="175" customWidth="1"/>
    <col min="6645" max="6645" width="7.85546875" style="175" customWidth="1"/>
    <col min="6646" max="6646" width="10" style="175" customWidth="1"/>
    <col min="6647" max="6647" width="7.140625" style="175" customWidth="1"/>
    <col min="6648" max="6648" width="8.5703125" style="175" bestFit="1" customWidth="1"/>
    <col min="6649" max="6649" width="12.28515625" style="175" customWidth="1"/>
    <col min="6650" max="6650" width="7.7109375" style="175" customWidth="1"/>
    <col min="6651" max="6651" width="0.140625" style="175" customWidth="1"/>
    <col min="6652" max="6652" width="9.85546875" style="175" customWidth="1"/>
    <col min="6653" max="6653" width="8.85546875" style="175" customWidth="1"/>
    <col min="6654" max="6891" width="9.140625" style="175" customWidth="1"/>
    <col min="6892" max="6892" width="5.85546875" style="175"/>
    <col min="6893" max="6893" width="20.5703125" style="175" customWidth="1"/>
    <col min="6894" max="6894" width="8.28515625" style="175" customWidth="1"/>
    <col min="6895" max="6895" width="9.7109375" style="175" customWidth="1"/>
    <col min="6896" max="6896" width="9.42578125" style="175" customWidth="1"/>
    <col min="6897" max="6897" width="7.85546875" style="175" customWidth="1"/>
    <col min="6898" max="6898" width="9" style="175" customWidth="1"/>
    <col min="6899" max="6900" width="8.7109375" style="175" customWidth="1"/>
    <col min="6901" max="6901" width="7.85546875" style="175" customWidth="1"/>
    <col min="6902" max="6902" width="10" style="175" customWidth="1"/>
    <col min="6903" max="6903" width="7.140625" style="175" customWidth="1"/>
    <col min="6904" max="6904" width="8.5703125" style="175" bestFit="1" customWidth="1"/>
    <col min="6905" max="6905" width="12.28515625" style="175" customWidth="1"/>
    <col min="6906" max="6906" width="7.7109375" style="175" customWidth="1"/>
    <col min="6907" max="6907" width="0.140625" style="175" customWidth="1"/>
    <col min="6908" max="6908" width="9.85546875" style="175" customWidth="1"/>
    <col min="6909" max="6909" width="8.85546875" style="175" customWidth="1"/>
    <col min="6910" max="7147" width="9.140625" style="175" customWidth="1"/>
    <col min="7148" max="7148" width="5.85546875" style="175"/>
    <col min="7149" max="7149" width="20.5703125" style="175" customWidth="1"/>
    <col min="7150" max="7150" width="8.28515625" style="175" customWidth="1"/>
    <col min="7151" max="7151" width="9.7109375" style="175" customWidth="1"/>
    <col min="7152" max="7152" width="9.42578125" style="175" customWidth="1"/>
    <col min="7153" max="7153" width="7.85546875" style="175" customWidth="1"/>
    <col min="7154" max="7154" width="9" style="175" customWidth="1"/>
    <col min="7155" max="7156" width="8.7109375" style="175" customWidth="1"/>
    <col min="7157" max="7157" width="7.85546875" style="175" customWidth="1"/>
    <col min="7158" max="7158" width="10" style="175" customWidth="1"/>
    <col min="7159" max="7159" width="7.140625" style="175" customWidth="1"/>
    <col min="7160" max="7160" width="8.5703125" style="175" bestFit="1" customWidth="1"/>
    <col min="7161" max="7161" width="12.28515625" style="175" customWidth="1"/>
    <col min="7162" max="7162" width="7.7109375" style="175" customWidth="1"/>
    <col min="7163" max="7163" width="0.140625" style="175" customWidth="1"/>
    <col min="7164" max="7164" width="9.85546875" style="175" customWidth="1"/>
    <col min="7165" max="7165" width="8.85546875" style="175" customWidth="1"/>
    <col min="7166" max="7403" width="9.140625" style="175" customWidth="1"/>
    <col min="7404" max="7404" width="5.85546875" style="175"/>
    <col min="7405" max="7405" width="20.5703125" style="175" customWidth="1"/>
    <col min="7406" max="7406" width="8.28515625" style="175" customWidth="1"/>
    <col min="7407" max="7407" width="9.7109375" style="175" customWidth="1"/>
    <col min="7408" max="7408" width="9.42578125" style="175" customWidth="1"/>
    <col min="7409" max="7409" width="7.85546875" style="175" customWidth="1"/>
    <col min="7410" max="7410" width="9" style="175" customWidth="1"/>
    <col min="7411" max="7412" width="8.7109375" style="175" customWidth="1"/>
    <col min="7413" max="7413" width="7.85546875" style="175" customWidth="1"/>
    <col min="7414" max="7414" width="10" style="175" customWidth="1"/>
    <col min="7415" max="7415" width="7.140625" style="175" customWidth="1"/>
    <col min="7416" max="7416" width="8.5703125" style="175" bestFit="1" customWidth="1"/>
    <col min="7417" max="7417" width="12.28515625" style="175" customWidth="1"/>
    <col min="7418" max="7418" width="7.7109375" style="175" customWidth="1"/>
    <col min="7419" max="7419" width="0.140625" style="175" customWidth="1"/>
    <col min="7420" max="7420" width="9.85546875" style="175" customWidth="1"/>
    <col min="7421" max="7421" width="8.85546875" style="175" customWidth="1"/>
    <col min="7422" max="7659" width="9.140625" style="175" customWidth="1"/>
    <col min="7660" max="7660" width="5.85546875" style="175"/>
    <col min="7661" max="7661" width="20.5703125" style="175" customWidth="1"/>
    <col min="7662" max="7662" width="8.28515625" style="175" customWidth="1"/>
    <col min="7663" max="7663" width="9.7109375" style="175" customWidth="1"/>
    <col min="7664" max="7664" width="9.42578125" style="175" customWidth="1"/>
    <col min="7665" max="7665" width="7.85546875" style="175" customWidth="1"/>
    <col min="7666" max="7666" width="9" style="175" customWidth="1"/>
    <col min="7667" max="7668" width="8.7109375" style="175" customWidth="1"/>
    <col min="7669" max="7669" width="7.85546875" style="175" customWidth="1"/>
    <col min="7670" max="7670" width="10" style="175" customWidth="1"/>
    <col min="7671" max="7671" width="7.140625" style="175" customWidth="1"/>
    <col min="7672" max="7672" width="8.5703125" style="175" bestFit="1" customWidth="1"/>
    <col min="7673" max="7673" width="12.28515625" style="175" customWidth="1"/>
    <col min="7674" max="7674" width="7.7109375" style="175" customWidth="1"/>
    <col min="7675" max="7675" width="0.140625" style="175" customWidth="1"/>
    <col min="7676" max="7676" width="9.85546875" style="175" customWidth="1"/>
    <col min="7677" max="7677" width="8.85546875" style="175" customWidth="1"/>
    <col min="7678" max="7915" width="9.140625" style="175" customWidth="1"/>
    <col min="7916" max="7916" width="5.85546875" style="175"/>
    <col min="7917" max="7917" width="20.5703125" style="175" customWidth="1"/>
    <col min="7918" max="7918" width="8.28515625" style="175" customWidth="1"/>
    <col min="7919" max="7919" width="9.7109375" style="175" customWidth="1"/>
    <col min="7920" max="7920" width="9.42578125" style="175" customWidth="1"/>
    <col min="7921" max="7921" width="7.85546875" style="175" customWidth="1"/>
    <col min="7922" max="7922" width="9" style="175" customWidth="1"/>
    <col min="7923" max="7924" width="8.7109375" style="175" customWidth="1"/>
    <col min="7925" max="7925" width="7.85546875" style="175" customWidth="1"/>
    <col min="7926" max="7926" width="10" style="175" customWidth="1"/>
    <col min="7927" max="7927" width="7.140625" style="175" customWidth="1"/>
    <col min="7928" max="7928" width="8.5703125" style="175" bestFit="1" customWidth="1"/>
    <col min="7929" max="7929" width="12.28515625" style="175" customWidth="1"/>
    <col min="7930" max="7930" width="7.7109375" style="175" customWidth="1"/>
    <col min="7931" max="7931" width="0.140625" style="175" customWidth="1"/>
    <col min="7932" max="7932" width="9.85546875" style="175" customWidth="1"/>
    <col min="7933" max="7933" width="8.85546875" style="175" customWidth="1"/>
    <col min="7934" max="8171" width="9.140625" style="175" customWidth="1"/>
    <col min="8172" max="8172" width="5.85546875" style="175"/>
    <col min="8173" max="8173" width="20.5703125" style="175" customWidth="1"/>
    <col min="8174" max="8174" width="8.28515625" style="175" customWidth="1"/>
    <col min="8175" max="8175" width="9.7109375" style="175" customWidth="1"/>
    <col min="8176" max="8176" width="9.42578125" style="175" customWidth="1"/>
    <col min="8177" max="8177" width="7.85546875" style="175" customWidth="1"/>
    <col min="8178" max="8178" width="9" style="175" customWidth="1"/>
    <col min="8179" max="8180" width="8.7109375" style="175" customWidth="1"/>
    <col min="8181" max="8181" width="7.85546875" style="175" customWidth="1"/>
    <col min="8182" max="8182" width="10" style="175" customWidth="1"/>
    <col min="8183" max="8183" width="7.140625" style="175" customWidth="1"/>
    <col min="8184" max="8184" width="8.5703125" style="175" bestFit="1" customWidth="1"/>
    <col min="8185" max="8185" width="12.28515625" style="175" customWidth="1"/>
    <col min="8186" max="8186" width="7.7109375" style="175" customWidth="1"/>
    <col min="8187" max="8187" width="0.140625" style="175" customWidth="1"/>
    <col min="8188" max="8188" width="9.85546875" style="175" customWidth="1"/>
    <col min="8189" max="8189" width="8.85546875" style="175" customWidth="1"/>
    <col min="8190" max="8427" width="9.140625" style="175" customWidth="1"/>
    <col min="8428" max="8428" width="5.85546875" style="175"/>
    <col min="8429" max="8429" width="20.5703125" style="175" customWidth="1"/>
    <col min="8430" max="8430" width="8.28515625" style="175" customWidth="1"/>
    <col min="8431" max="8431" width="9.7109375" style="175" customWidth="1"/>
    <col min="8432" max="8432" width="9.42578125" style="175" customWidth="1"/>
    <col min="8433" max="8433" width="7.85546875" style="175" customWidth="1"/>
    <col min="8434" max="8434" width="9" style="175" customWidth="1"/>
    <col min="8435" max="8436" width="8.7109375" style="175" customWidth="1"/>
    <col min="8437" max="8437" width="7.85546875" style="175" customWidth="1"/>
    <col min="8438" max="8438" width="10" style="175" customWidth="1"/>
    <col min="8439" max="8439" width="7.140625" style="175" customWidth="1"/>
    <col min="8440" max="8440" width="8.5703125" style="175" bestFit="1" customWidth="1"/>
    <col min="8441" max="8441" width="12.28515625" style="175" customWidth="1"/>
    <col min="8442" max="8442" width="7.7109375" style="175" customWidth="1"/>
    <col min="8443" max="8443" width="0.140625" style="175" customWidth="1"/>
    <col min="8444" max="8444" width="9.85546875" style="175" customWidth="1"/>
    <col min="8445" max="8445" width="8.85546875" style="175" customWidth="1"/>
    <col min="8446" max="8683" width="9.140625" style="175" customWidth="1"/>
    <col min="8684" max="8684" width="5.85546875" style="175"/>
    <col min="8685" max="8685" width="20.5703125" style="175" customWidth="1"/>
    <col min="8686" max="8686" width="8.28515625" style="175" customWidth="1"/>
    <col min="8687" max="8687" width="9.7109375" style="175" customWidth="1"/>
    <col min="8688" max="8688" width="9.42578125" style="175" customWidth="1"/>
    <col min="8689" max="8689" width="7.85546875" style="175" customWidth="1"/>
    <col min="8690" max="8690" width="9" style="175" customWidth="1"/>
    <col min="8691" max="8692" width="8.7109375" style="175" customWidth="1"/>
    <col min="8693" max="8693" width="7.85546875" style="175" customWidth="1"/>
    <col min="8694" max="8694" width="10" style="175" customWidth="1"/>
    <col min="8695" max="8695" width="7.140625" style="175" customWidth="1"/>
    <col min="8696" max="8696" width="8.5703125" style="175" bestFit="1" customWidth="1"/>
    <col min="8697" max="8697" width="12.28515625" style="175" customWidth="1"/>
    <col min="8698" max="8698" width="7.7109375" style="175" customWidth="1"/>
    <col min="8699" max="8699" width="0.140625" style="175" customWidth="1"/>
    <col min="8700" max="8700" width="9.85546875" style="175" customWidth="1"/>
    <col min="8701" max="8701" width="8.85546875" style="175" customWidth="1"/>
    <col min="8702" max="8939" width="9.140625" style="175" customWidth="1"/>
    <col min="8940" max="8940" width="5.85546875" style="175"/>
    <col min="8941" max="8941" width="20.5703125" style="175" customWidth="1"/>
    <col min="8942" max="8942" width="8.28515625" style="175" customWidth="1"/>
    <col min="8943" max="8943" width="9.7109375" style="175" customWidth="1"/>
    <col min="8944" max="8944" width="9.42578125" style="175" customWidth="1"/>
    <col min="8945" max="8945" width="7.85546875" style="175" customWidth="1"/>
    <col min="8946" max="8946" width="9" style="175" customWidth="1"/>
    <col min="8947" max="8948" width="8.7109375" style="175" customWidth="1"/>
    <col min="8949" max="8949" width="7.85546875" style="175" customWidth="1"/>
    <col min="8950" max="8950" width="10" style="175" customWidth="1"/>
    <col min="8951" max="8951" width="7.140625" style="175" customWidth="1"/>
    <col min="8952" max="8952" width="8.5703125" style="175" bestFit="1" customWidth="1"/>
    <col min="8953" max="8953" width="12.28515625" style="175" customWidth="1"/>
    <col min="8954" max="8954" width="7.7109375" style="175" customWidth="1"/>
    <col min="8955" max="8955" width="0.140625" style="175" customWidth="1"/>
    <col min="8956" max="8956" width="9.85546875" style="175" customWidth="1"/>
    <col min="8957" max="8957" width="8.85546875" style="175" customWidth="1"/>
    <col min="8958" max="9195" width="9.140625" style="175" customWidth="1"/>
    <col min="9196" max="9196" width="5.85546875" style="175"/>
    <col min="9197" max="9197" width="20.5703125" style="175" customWidth="1"/>
    <col min="9198" max="9198" width="8.28515625" style="175" customWidth="1"/>
    <col min="9199" max="9199" width="9.7109375" style="175" customWidth="1"/>
    <col min="9200" max="9200" width="9.42578125" style="175" customWidth="1"/>
    <col min="9201" max="9201" width="7.85546875" style="175" customWidth="1"/>
    <col min="9202" max="9202" width="9" style="175" customWidth="1"/>
    <col min="9203" max="9204" width="8.7109375" style="175" customWidth="1"/>
    <col min="9205" max="9205" width="7.85546875" style="175" customWidth="1"/>
    <col min="9206" max="9206" width="10" style="175" customWidth="1"/>
    <col min="9207" max="9207" width="7.140625" style="175" customWidth="1"/>
    <col min="9208" max="9208" width="8.5703125" style="175" bestFit="1" customWidth="1"/>
    <col min="9209" max="9209" width="12.28515625" style="175" customWidth="1"/>
    <col min="9210" max="9210" width="7.7109375" style="175" customWidth="1"/>
    <col min="9211" max="9211" width="0.140625" style="175" customWidth="1"/>
    <col min="9212" max="9212" width="9.85546875" style="175" customWidth="1"/>
    <col min="9213" max="9213" width="8.85546875" style="175" customWidth="1"/>
    <col min="9214" max="9451" width="9.140625" style="175" customWidth="1"/>
    <col min="9452" max="9452" width="5.85546875" style="175"/>
    <col min="9453" max="9453" width="20.5703125" style="175" customWidth="1"/>
    <col min="9454" max="9454" width="8.28515625" style="175" customWidth="1"/>
    <col min="9455" max="9455" width="9.7109375" style="175" customWidth="1"/>
    <col min="9456" max="9456" width="9.42578125" style="175" customWidth="1"/>
    <col min="9457" max="9457" width="7.85546875" style="175" customWidth="1"/>
    <col min="9458" max="9458" width="9" style="175" customWidth="1"/>
    <col min="9459" max="9460" width="8.7109375" style="175" customWidth="1"/>
    <col min="9461" max="9461" width="7.85546875" style="175" customWidth="1"/>
    <col min="9462" max="9462" width="10" style="175" customWidth="1"/>
    <col min="9463" max="9463" width="7.140625" style="175" customWidth="1"/>
    <col min="9464" max="9464" width="8.5703125" style="175" bestFit="1" customWidth="1"/>
    <col min="9465" max="9465" width="12.28515625" style="175" customWidth="1"/>
    <col min="9466" max="9466" width="7.7109375" style="175" customWidth="1"/>
    <col min="9467" max="9467" width="0.140625" style="175" customWidth="1"/>
    <col min="9468" max="9468" width="9.85546875" style="175" customWidth="1"/>
    <col min="9469" max="9469" width="8.85546875" style="175" customWidth="1"/>
    <col min="9470" max="9707" width="9.140625" style="175" customWidth="1"/>
    <col min="9708" max="9708" width="5.85546875" style="175"/>
    <col min="9709" max="9709" width="20.5703125" style="175" customWidth="1"/>
    <col min="9710" max="9710" width="8.28515625" style="175" customWidth="1"/>
    <col min="9711" max="9711" width="9.7109375" style="175" customWidth="1"/>
    <col min="9712" max="9712" width="9.42578125" style="175" customWidth="1"/>
    <col min="9713" max="9713" width="7.85546875" style="175" customWidth="1"/>
    <col min="9714" max="9714" width="9" style="175" customWidth="1"/>
    <col min="9715" max="9716" width="8.7109375" style="175" customWidth="1"/>
    <col min="9717" max="9717" width="7.85546875" style="175" customWidth="1"/>
    <col min="9718" max="9718" width="10" style="175" customWidth="1"/>
    <col min="9719" max="9719" width="7.140625" style="175" customWidth="1"/>
    <col min="9720" max="9720" width="8.5703125" style="175" bestFit="1" customWidth="1"/>
    <col min="9721" max="9721" width="12.28515625" style="175" customWidth="1"/>
    <col min="9722" max="9722" width="7.7109375" style="175" customWidth="1"/>
    <col min="9723" max="9723" width="0.140625" style="175" customWidth="1"/>
    <col min="9724" max="9724" width="9.85546875" style="175" customWidth="1"/>
    <col min="9725" max="9725" width="8.85546875" style="175" customWidth="1"/>
    <col min="9726" max="9963" width="9.140625" style="175" customWidth="1"/>
    <col min="9964" max="9964" width="5.85546875" style="175"/>
    <col min="9965" max="9965" width="20.5703125" style="175" customWidth="1"/>
    <col min="9966" max="9966" width="8.28515625" style="175" customWidth="1"/>
    <col min="9967" max="9967" width="9.7109375" style="175" customWidth="1"/>
    <col min="9968" max="9968" width="9.42578125" style="175" customWidth="1"/>
    <col min="9969" max="9969" width="7.85546875" style="175" customWidth="1"/>
    <col min="9970" max="9970" width="9" style="175" customWidth="1"/>
    <col min="9971" max="9972" width="8.7109375" style="175" customWidth="1"/>
    <col min="9973" max="9973" width="7.85546875" style="175" customWidth="1"/>
    <col min="9974" max="9974" width="10" style="175" customWidth="1"/>
    <col min="9975" max="9975" width="7.140625" style="175" customWidth="1"/>
    <col min="9976" max="9976" width="8.5703125" style="175" bestFit="1" customWidth="1"/>
    <col min="9977" max="9977" width="12.28515625" style="175" customWidth="1"/>
    <col min="9978" max="9978" width="7.7109375" style="175" customWidth="1"/>
    <col min="9979" max="9979" width="0.140625" style="175" customWidth="1"/>
    <col min="9980" max="9980" width="9.85546875" style="175" customWidth="1"/>
    <col min="9981" max="9981" width="8.85546875" style="175" customWidth="1"/>
    <col min="9982" max="10219" width="9.140625" style="175" customWidth="1"/>
    <col min="10220" max="10220" width="5.85546875" style="175"/>
    <col min="10221" max="10221" width="20.5703125" style="175" customWidth="1"/>
    <col min="10222" max="10222" width="8.28515625" style="175" customWidth="1"/>
    <col min="10223" max="10223" width="9.7109375" style="175" customWidth="1"/>
    <col min="10224" max="10224" width="9.42578125" style="175" customWidth="1"/>
    <col min="10225" max="10225" width="7.85546875" style="175" customWidth="1"/>
    <col min="10226" max="10226" width="9" style="175" customWidth="1"/>
    <col min="10227" max="10228" width="8.7109375" style="175" customWidth="1"/>
    <col min="10229" max="10229" width="7.85546875" style="175" customWidth="1"/>
    <col min="10230" max="10230" width="10" style="175" customWidth="1"/>
    <col min="10231" max="10231" width="7.140625" style="175" customWidth="1"/>
    <col min="10232" max="10232" width="8.5703125" style="175" bestFit="1" customWidth="1"/>
    <col min="10233" max="10233" width="12.28515625" style="175" customWidth="1"/>
    <col min="10234" max="10234" width="7.7109375" style="175" customWidth="1"/>
    <col min="10235" max="10235" width="0.140625" style="175" customWidth="1"/>
    <col min="10236" max="10236" width="9.85546875" style="175" customWidth="1"/>
    <col min="10237" max="10237" width="8.85546875" style="175" customWidth="1"/>
    <col min="10238" max="10475" width="9.140625" style="175" customWidth="1"/>
    <col min="10476" max="10476" width="5.85546875" style="175"/>
    <col min="10477" max="10477" width="20.5703125" style="175" customWidth="1"/>
    <col min="10478" max="10478" width="8.28515625" style="175" customWidth="1"/>
    <col min="10479" max="10479" width="9.7109375" style="175" customWidth="1"/>
    <col min="10480" max="10480" width="9.42578125" style="175" customWidth="1"/>
    <col min="10481" max="10481" width="7.85546875" style="175" customWidth="1"/>
    <col min="10482" max="10482" width="9" style="175" customWidth="1"/>
    <col min="10483" max="10484" width="8.7109375" style="175" customWidth="1"/>
    <col min="10485" max="10485" width="7.85546875" style="175" customWidth="1"/>
    <col min="10486" max="10486" width="10" style="175" customWidth="1"/>
    <col min="10487" max="10487" width="7.140625" style="175" customWidth="1"/>
    <col min="10488" max="10488" width="8.5703125" style="175" bestFit="1" customWidth="1"/>
    <col min="10489" max="10489" width="12.28515625" style="175" customWidth="1"/>
    <col min="10490" max="10490" width="7.7109375" style="175" customWidth="1"/>
    <col min="10491" max="10491" width="0.140625" style="175" customWidth="1"/>
    <col min="10492" max="10492" width="9.85546875" style="175" customWidth="1"/>
    <col min="10493" max="10493" width="8.85546875" style="175" customWidth="1"/>
    <col min="10494" max="10731" width="9.140625" style="175" customWidth="1"/>
    <col min="10732" max="10732" width="5.85546875" style="175"/>
    <col min="10733" max="10733" width="20.5703125" style="175" customWidth="1"/>
    <col min="10734" max="10734" width="8.28515625" style="175" customWidth="1"/>
    <col min="10735" max="10735" width="9.7109375" style="175" customWidth="1"/>
    <col min="10736" max="10736" width="9.42578125" style="175" customWidth="1"/>
    <col min="10737" max="10737" width="7.85546875" style="175" customWidth="1"/>
    <col min="10738" max="10738" width="9" style="175" customWidth="1"/>
    <col min="10739" max="10740" width="8.7109375" style="175" customWidth="1"/>
    <col min="10741" max="10741" width="7.85546875" style="175" customWidth="1"/>
    <col min="10742" max="10742" width="10" style="175" customWidth="1"/>
    <col min="10743" max="10743" width="7.140625" style="175" customWidth="1"/>
    <col min="10744" max="10744" width="8.5703125" style="175" bestFit="1" customWidth="1"/>
    <col min="10745" max="10745" width="12.28515625" style="175" customWidth="1"/>
    <col min="10746" max="10746" width="7.7109375" style="175" customWidth="1"/>
    <col min="10747" max="10747" width="0.140625" style="175" customWidth="1"/>
    <col min="10748" max="10748" width="9.85546875" style="175" customWidth="1"/>
    <col min="10749" max="10749" width="8.85546875" style="175" customWidth="1"/>
    <col min="10750" max="10987" width="9.140625" style="175" customWidth="1"/>
    <col min="10988" max="10988" width="5.85546875" style="175"/>
    <col min="10989" max="10989" width="20.5703125" style="175" customWidth="1"/>
    <col min="10990" max="10990" width="8.28515625" style="175" customWidth="1"/>
    <col min="10991" max="10991" width="9.7109375" style="175" customWidth="1"/>
    <col min="10992" max="10992" width="9.42578125" style="175" customWidth="1"/>
    <col min="10993" max="10993" width="7.85546875" style="175" customWidth="1"/>
    <col min="10994" max="10994" width="9" style="175" customWidth="1"/>
    <col min="10995" max="10996" width="8.7109375" style="175" customWidth="1"/>
    <col min="10997" max="10997" width="7.85546875" style="175" customWidth="1"/>
    <col min="10998" max="10998" width="10" style="175" customWidth="1"/>
    <col min="10999" max="10999" width="7.140625" style="175" customWidth="1"/>
    <col min="11000" max="11000" width="8.5703125" style="175" bestFit="1" customWidth="1"/>
    <col min="11001" max="11001" width="12.28515625" style="175" customWidth="1"/>
    <col min="11002" max="11002" width="7.7109375" style="175" customWidth="1"/>
    <col min="11003" max="11003" width="0.140625" style="175" customWidth="1"/>
    <col min="11004" max="11004" width="9.85546875" style="175" customWidth="1"/>
    <col min="11005" max="11005" width="8.85546875" style="175" customWidth="1"/>
    <col min="11006" max="11243" width="9.140625" style="175" customWidth="1"/>
    <col min="11244" max="11244" width="5.85546875" style="175"/>
    <col min="11245" max="11245" width="20.5703125" style="175" customWidth="1"/>
    <col min="11246" max="11246" width="8.28515625" style="175" customWidth="1"/>
    <col min="11247" max="11247" width="9.7109375" style="175" customWidth="1"/>
    <col min="11248" max="11248" width="9.42578125" style="175" customWidth="1"/>
    <col min="11249" max="11249" width="7.85546875" style="175" customWidth="1"/>
    <col min="11250" max="11250" width="9" style="175" customWidth="1"/>
    <col min="11251" max="11252" width="8.7109375" style="175" customWidth="1"/>
    <col min="11253" max="11253" width="7.85546875" style="175" customWidth="1"/>
    <col min="11254" max="11254" width="10" style="175" customWidth="1"/>
    <col min="11255" max="11255" width="7.140625" style="175" customWidth="1"/>
    <col min="11256" max="11256" width="8.5703125" style="175" bestFit="1" customWidth="1"/>
    <col min="11257" max="11257" width="12.28515625" style="175" customWidth="1"/>
    <col min="11258" max="11258" width="7.7109375" style="175" customWidth="1"/>
    <col min="11259" max="11259" width="0.140625" style="175" customWidth="1"/>
    <col min="11260" max="11260" width="9.85546875" style="175" customWidth="1"/>
    <col min="11261" max="11261" width="8.85546875" style="175" customWidth="1"/>
    <col min="11262" max="11499" width="9.140625" style="175" customWidth="1"/>
    <col min="11500" max="11500" width="5.85546875" style="175"/>
    <col min="11501" max="11501" width="20.5703125" style="175" customWidth="1"/>
    <col min="11502" max="11502" width="8.28515625" style="175" customWidth="1"/>
    <col min="11503" max="11503" width="9.7109375" style="175" customWidth="1"/>
    <col min="11504" max="11504" width="9.42578125" style="175" customWidth="1"/>
    <col min="11505" max="11505" width="7.85546875" style="175" customWidth="1"/>
    <col min="11506" max="11506" width="9" style="175" customWidth="1"/>
    <col min="11507" max="11508" width="8.7109375" style="175" customWidth="1"/>
    <col min="11509" max="11509" width="7.85546875" style="175" customWidth="1"/>
    <col min="11510" max="11510" width="10" style="175" customWidth="1"/>
    <col min="11511" max="11511" width="7.140625" style="175" customWidth="1"/>
    <col min="11512" max="11512" width="8.5703125" style="175" bestFit="1" customWidth="1"/>
    <col min="11513" max="11513" width="12.28515625" style="175" customWidth="1"/>
    <col min="11514" max="11514" width="7.7109375" style="175" customWidth="1"/>
    <col min="11515" max="11515" width="0.140625" style="175" customWidth="1"/>
    <col min="11516" max="11516" width="9.85546875" style="175" customWidth="1"/>
    <col min="11517" max="11517" width="8.85546875" style="175" customWidth="1"/>
    <col min="11518" max="11755" width="9.140625" style="175" customWidth="1"/>
    <col min="11756" max="11756" width="5.85546875" style="175"/>
    <col min="11757" max="11757" width="20.5703125" style="175" customWidth="1"/>
    <col min="11758" max="11758" width="8.28515625" style="175" customWidth="1"/>
    <col min="11759" max="11759" width="9.7109375" style="175" customWidth="1"/>
    <col min="11760" max="11760" width="9.42578125" style="175" customWidth="1"/>
    <col min="11761" max="11761" width="7.85546875" style="175" customWidth="1"/>
    <col min="11762" max="11762" width="9" style="175" customWidth="1"/>
    <col min="11763" max="11764" width="8.7109375" style="175" customWidth="1"/>
    <col min="11765" max="11765" width="7.85546875" style="175" customWidth="1"/>
    <col min="11766" max="11766" width="10" style="175" customWidth="1"/>
    <col min="11767" max="11767" width="7.140625" style="175" customWidth="1"/>
    <col min="11768" max="11768" width="8.5703125" style="175" bestFit="1" customWidth="1"/>
    <col min="11769" max="11769" width="12.28515625" style="175" customWidth="1"/>
    <col min="11770" max="11770" width="7.7109375" style="175" customWidth="1"/>
    <col min="11771" max="11771" width="0.140625" style="175" customWidth="1"/>
    <col min="11772" max="11772" width="9.85546875" style="175" customWidth="1"/>
    <col min="11773" max="11773" width="8.85546875" style="175" customWidth="1"/>
    <col min="11774" max="12011" width="9.140625" style="175" customWidth="1"/>
    <col min="12012" max="12012" width="5.85546875" style="175"/>
    <col min="12013" max="12013" width="20.5703125" style="175" customWidth="1"/>
    <col min="12014" max="12014" width="8.28515625" style="175" customWidth="1"/>
    <col min="12015" max="12015" width="9.7109375" style="175" customWidth="1"/>
    <col min="12016" max="12016" width="9.42578125" style="175" customWidth="1"/>
    <col min="12017" max="12017" width="7.85546875" style="175" customWidth="1"/>
    <col min="12018" max="12018" width="9" style="175" customWidth="1"/>
    <col min="12019" max="12020" width="8.7109375" style="175" customWidth="1"/>
    <col min="12021" max="12021" width="7.85546875" style="175" customWidth="1"/>
    <col min="12022" max="12022" width="10" style="175" customWidth="1"/>
    <col min="12023" max="12023" width="7.140625" style="175" customWidth="1"/>
    <col min="12024" max="12024" width="8.5703125" style="175" bestFit="1" customWidth="1"/>
    <col min="12025" max="12025" width="12.28515625" style="175" customWidth="1"/>
    <col min="12026" max="12026" width="7.7109375" style="175" customWidth="1"/>
    <col min="12027" max="12027" width="0.140625" style="175" customWidth="1"/>
    <col min="12028" max="12028" width="9.85546875" style="175" customWidth="1"/>
    <col min="12029" max="12029" width="8.85546875" style="175" customWidth="1"/>
    <col min="12030" max="12267" width="9.140625" style="175" customWidth="1"/>
    <col min="12268" max="12268" width="5.85546875" style="175"/>
    <col min="12269" max="12269" width="20.5703125" style="175" customWidth="1"/>
    <col min="12270" max="12270" width="8.28515625" style="175" customWidth="1"/>
    <col min="12271" max="12271" width="9.7109375" style="175" customWidth="1"/>
    <col min="12272" max="12272" width="9.42578125" style="175" customWidth="1"/>
    <col min="12273" max="12273" width="7.85546875" style="175" customWidth="1"/>
    <col min="12274" max="12274" width="9" style="175" customWidth="1"/>
    <col min="12275" max="12276" width="8.7109375" style="175" customWidth="1"/>
    <col min="12277" max="12277" width="7.85546875" style="175" customWidth="1"/>
    <col min="12278" max="12278" width="10" style="175" customWidth="1"/>
    <col min="12279" max="12279" width="7.140625" style="175" customWidth="1"/>
    <col min="12280" max="12280" width="8.5703125" style="175" bestFit="1" customWidth="1"/>
    <col min="12281" max="12281" width="12.28515625" style="175" customWidth="1"/>
    <col min="12282" max="12282" width="7.7109375" style="175" customWidth="1"/>
    <col min="12283" max="12283" width="0.140625" style="175" customWidth="1"/>
    <col min="12284" max="12284" width="9.85546875" style="175" customWidth="1"/>
    <col min="12285" max="12285" width="8.85546875" style="175" customWidth="1"/>
    <col min="12286" max="12523" width="9.140625" style="175" customWidth="1"/>
    <col min="12524" max="12524" width="5.85546875" style="175"/>
    <col min="12525" max="12525" width="20.5703125" style="175" customWidth="1"/>
    <col min="12526" max="12526" width="8.28515625" style="175" customWidth="1"/>
    <col min="12527" max="12527" width="9.7109375" style="175" customWidth="1"/>
    <col min="12528" max="12528" width="9.42578125" style="175" customWidth="1"/>
    <col min="12529" max="12529" width="7.85546875" style="175" customWidth="1"/>
    <col min="12530" max="12530" width="9" style="175" customWidth="1"/>
    <col min="12531" max="12532" width="8.7109375" style="175" customWidth="1"/>
    <col min="12533" max="12533" width="7.85546875" style="175" customWidth="1"/>
    <col min="12534" max="12534" width="10" style="175" customWidth="1"/>
    <col min="12535" max="12535" width="7.140625" style="175" customWidth="1"/>
    <col min="12536" max="12536" width="8.5703125" style="175" bestFit="1" customWidth="1"/>
    <col min="12537" max="12537" width="12.28515625" style="175" customWidth="1"/>
    <col min="12538" max="12538" width="7.7109375" style="175" customWidth="1"/>
    <col min="12539" max="12539" width="0.140625" style="175" customWidth="1"/>
    <col min="12540" max="12540" width="9.85546875" style="175" customWidth="1"/>
    <col min="12541" max="12541" width="8.85546875" style="175" customWidth="1"/>
    <col min="12542" max="12779" width="9.140625" style="175" customWidth="1"/>
    <col min="12780" max="12780" width="5.85546875" style="175"/>
    <col min="12781" max="12781" width="20.5703125" style="175" customWidth="1"/>
    <col min="12782" max="12782" width="8.28515625" style="175" customWidth="1"/>
    <col min="12783" max="12783" width="9.7109375" style="175" customWidth="1"/>
    <col min="12784" max="12784" width="9.42578125" style="175" customWidth="1"/>
    <col min="12785" max="12785" width="7.85546875" style="175" customWidth="1"/>
    <col min="12786" max="12786" width="9" style="175" customWidth="1"/>
    <col min="12787" max="12788" width="8.7109375" style="175" customWidth="1"/>
    <col min="12789" max="12789" width="7.85546875" style="175" customWidth="1"/>
    <col min="12790" max="12790" width="10" style="175" customWidth="1"/>
    <col min="12791" max="12791" width="7.140625" style="175" customWidth="1"/>
    <col min="12792" max="12792" width="8.5703125" style="175" bestFit="1" customWidth="1"/>
    <col min="12793" max="12793" width="12.28515625" style="175" customWidth="1"/>
    <col min="12794" max="12794" width="7.7109375" style="175" customWidth="1"/>
    <col min="12795" max="12795" width="0.140625" style="175" customWidth="1"/>
    <col min="12796" max="12796" width="9.85546875" style="175" customWidth="1"/>
    <col min="12797" max="12797" width="8.85546875" style="175" customWidth="1"/>
    <col min="12798" max="13035" width="9.140625" style="175" customWidth="1"/>
    <col min="13036" max="13036" width="5.85546875" style="175"/>
    <col min="13037" max="13037" width="20.5703125" style="175" customWidth="1"/>
    <col min="13038" max="13038" width="8.28515625" style="175" customWidth="1"/>
    <col min="13039" max="13039" width="9.7109375" style="175" customWidth="1"/>
    <col min="13040" max="13040" width="9.42578125" style="175" customWidth="1"/>
    <col min="13041" max="13041" width="7.85546875" style="175" customWidth="1"/>
    <col min="13042" max="13042" width="9" style="175" customWidth="1"/>
    <col min="13043" max="13044" width="8.7109375" style="175" customWidth="1"/>
    <col min="13045" max="13045" width="7.85546875" style="175" customWidth="1"/>
    <col min="13046" max="13046" width="10" style="175" customWidth="1"/>
    <col min="13047" max="13047" width="7.140625" style="175" customWidth="1"/>
    <col min="13048" max="13048" width="8.5703125" style="175" bestFit="1" customWidth="1"/>
    <col min="13049" max="13049" width="12.28515625" style="175" customWidth="1"/>
    <col min="13050" max="13050" width="7.7109375" style="175" customWidth="1"/>
    <col min="13051" max="13051" width="0.140625" style="175" customWidth="1"/>
    <col min="13052" max="13052" width="9.85546875" style="175" customWidth="1"/>
    <col min="13053" max="13053" width="8.85546875" style="175" customWidth="1"/>
    <col min="13054" max="13291" width="9.140625" style="175" customWidth="1"/>
    <col min="13292" max="13292" width="5.85546875" style="175"/>
    <col min="13293" max="13293" width="20.5703125" style="175" customWidth="1"/>
    <col min="13294" max="13294" width="8.28515625" style="175" customWidth="1"/>
    <col min="13295" max="13295" width="9.7109375" style="175" customWidth="1"/>
    <col min="13296" max="13296" width="9.42578125" style="175" customWidth="1"/>
    <col min="13297" max="13297" width="7.85546875" style="175" customWidth="1"/>
    <col min="13298" max="13298" width="9" style="175" customWidth="1"/>
    <col min="13299" max="13300" width="8.7109375" style="175" customWidth="1"/>
    <col min="13301" max="13301" width="7.85546875" style="175" customWidth="1"/>
    <col min="13302" max="13302" width="10" style="175" customWidth="1"/>
    <col min="13303" max="13303" width="7.140625" style="175" customWidth="1"/>
    <col min="13304" max="13304" width="8.5703125" style="175" bestFit="1" customWidth="1"/>
    <col min="13305" max="13305" width="12.28515625" style="175" customWidth="1"/>
    <col min="13306" max="13306" width="7.7109375" style="175" customWidth="1"/>
    <col min="13307" max="13307" width="0.140625" style="175" customWidth="1"/>
    <col min="13308" max="13308" width="9.85546875" style="175" customWidth="1"/>
    <col min="13309" max="13309" width="8.85546875" style="175" customWidth="1"/>
    <col min="13310" max="13547" width="9.140625" style="175" customWidth="1"/>
    <col min="13548" max="13548" width="5.85546875" style="175"/>
    <col min="13549" max="13549" width="20.5703125" style="175" customWidth="1"/>
    <col min="13550" max="13550" width="8.28515625" style="175" customWidth="1"/>
    <col min="13551" max="13551" width="9.7109375" style="175" customWidth="1"/>
    <col min="13552" max="13552" width="9.42578125" style="175" customWidth="1"/>
    <col min="13553" max="13553" width="7.85546875" style="175" customWidth="1"/>
    <col min="13554" max="13554" width="9" style="175" customWidth="1"/>
    <col min="13555" max="13556" width="8.7109375" style="175" customWidth="1"/>
    <col min="13557" max="13557" width="7.85546875" style="175" customWidth="1"/>
    <col min="13558" max="13558" width="10" style="175" customWidth="1"/>
    <col min="13559" max="13559" width="7.140625" style="175" customWidth="1"/>
    <col min="13560" max="13560" width="8.5703125" style="175" bestFit="1" customWidth="1"/>
    <col min="13561" max="13561" width="12.28515625" style="175" customWidth="1"/>
    <col min="13562" max="13562" width="7.7109375" style="175" customWidth="1"/>
    <col min="13563" max="13563" width="0.140625" style="175" customWidth="1"/>
    <col min="13564" max="13564" width="9.85546875" style="175" customWidth="1"/>
    <col min="13565" max="13565" width="8.85546875" style="175" customWidth="1"/>
    <col min="13566" max="13803" width="9.140625" style="175" customWidth="1"/>
    <col min="13804" max="13804" width="5.85546875" style="175"/>
    <col min="13805" max="13805" width="20.5703125" style="175" customWidth="1"/>
    <col min="13806" max="13806" width="8.28515625" style="175" customWidth="1"/>
    <col min="13807" max="13807" width="9.7109375" style="175" customWidth="1"/>
    <col min="13808" max="13808" width="9.42578125" style="175" customWidth="1"/>
    <col min="13809" max="13809" width="7.85546875" style="175" customWidth="1"/>
    <col min="13810" max="13810" width="9" style="175" customWidth="1"/>
    <col min="13811" max="13812" width="8.7109375" style="175" customWidth="1"/>
    <col min="13813" max="13813" width="7.85546875" style="175" customWidth="1"/>
    <col min="13814" max="13814" width="10" style="175" customWidth="1"/>
    <col min="13815" max="13815" width="7.140625" style="175" customWidth="1"/>
    <col min="13816" max="13816" width="8.5703125" style="175" bestFit="1" customWidth="1"/>
    <col min="13817" max="13817" width="12.28515625" style="175" customWidth="1"/>
    <col min="13818" max="13818" width="7.7109375" style="175" customWidth="1"/>
    <col min="13819" max="13819" width="0.140625" style="175" customWidth="1"/>
    <col min="13820" max="13820" width="9.85546875" style="175" customWidth="1"/>
    <col min="13821" max="13821" width="8.85546875" style="175" customWidth="1"/>
    <col min="13822" max="14059" width="9.140625" style="175" customWidth="1"/>
    <col min="14060" max="14060" width="5.85546875" style="175"/>
    <col min="14061" max="14061" width="20.5703125" style="175" customWidth="1"/>
    <col min="14062" max="14062" width="8.28515625" style="175" customWidth="1"/>
    <col min="14063" max="14063" width="9.7109375" style="175" customWidth="1"/>
    <col min="14064" max="14064" width="9.42578125" style="175" customWidth="1"/>
    <col min="14065" max="14065" width="7.85546875" style="175" customWidth="1"/>
    <col min="14066" max="14066" width="9" style="175" customWidth="1"/>
    <col min="14067" max="14068" width="8.7109375" style="175" customWidth="1"/>
    <col min="14069" max="14069" width="7.85546875" style="175" customWidth="1"/>
    <col min="14070" max="14070" width="10" style="175" customWidth="1"/>
    <col min="14071" max="14071" width="7.140625" style="175" customWidth="1"/>
    <col min="14072" max="14072" width="8.5703125" style="175" bestFit="1" customWidth="1"/>
    <col min="14073" max="14073" width="12.28515625" style="175" customWidth="1"/>
    <col min="14074" max="14074" width="7.7109375" style="175" customWidth="1"/>
    <col min="14075" max="14075" width="0.140625" style="175" customWidth="1"/>
    <col min="14076" max="14076" width="9.85546875" style="175" customWidth="1"/>
    <col min="14077" max="14077" width="8.85546875" style="175" customWidth="1"/>
    <col min="14078" max="14315" width="9.140625" style="175" customWidth="1"/>
    <col min="14316" max="14316" width="5.85546875" style="175"/>
    <col min="14317" max="14317" width="20.5703125" style="175" customWidth="1"/>
    <col min="14318" max="14318" width="8.28515625" style="175" customWidth="1"/>
    <col min="14319" max="14319" width="9.7109375" style="175" customWidth="1"/>
    <col min="14320" max="14320" width="9.42578125" style="175" customWidth="1"/>
    <col min="14321" max="14321" width="7.85546875" style="175" customWidth="1"/>
    <col min="14322" max="14322" width="9" style="175" customWidth="1"/>
    <col min="14323" max="14324" width="8.7109375" style="175" customWidth="1"/>
    <col min="14325" max="14325" width="7.85546875" style="175" customWidth="1"/>
    <col min="14326" max="14326" width="10" style="175" customWidth="1"/>
    <col min="14327" max="14327" width="7.140625" style="175" customWidth="1"/>
    <col min="14328" max="14328" width="8.5703125" style="175" bestFit="1" customWidth="1"/>
    <col min="14329" max="14329" width="12.28515625" style="175" customWidth="1"/>
    <col min="14330" max="14330" width="7.7109375" style="175" customWidth="1"/>
    <col min="14331" max="14331" width="0.140625" style="175" customWidth="1"/>
    <col min="14332" max="14332" width="9.85546875" style="175" customWidth="1"/>
    <col min="14333" max="14333" width="8.85546875" style="175" customWidth="1"/>
    <col min="14334" max="14571" width="9.140625" style="175" customWidth="1"/>
    <col min="14572" max="14572" width="5.85546875" style="175"/>
    <col min="14573" max="14573" width="20.5703125" style="175" customWidth="1"/>
    <col min="14574" max="14574" width="8.28515625" style="175" customWidth="1"/>
    <col min="14575" max="14575" width="9.7109375" style="175" customWidth="1"/>
    <col min="14576" max="14576" width="9.42578125" style="175" customWidth="1"/>
    <col min="14577" max="14577" width="7.85546875" style="175" customWidth="1"/>
    <col min="14578" max="14578" width="9" style="175" customWidth="1"/>
    <col min="14579" max="14580" width="8.7109375" style="175" customWidth="1"/>
    <col min="14581" max="14581" width="7.85546875" style="175" customWidth="1"/>
    <col min="14582" max="14582" width="10" style="175" customWidth="1"/>
    <col min="14583" max="14583" width="7.140625" style="175" customWidth="1"/>
    <col min="14584" max="14584" width="8.5703125" style="175" bestFit="1" customWidth="1"/>
    <col min="14585" max="14585" width="12.28515625" style="175" customWidth="1"/>
    <col min="14586" max="14586" width="7.7109375" style="175" customWidth="1"/>
    <col min="14587" max="14587" width="0.140625" style="175" customWidth="1"/>
    <col min="14588" max="14588" width="9.85546875" style="175" customWidth="1"/>
    <col min="14589" max="14589" width="8.85546875" style="175" customWidth="1"/>
    <col min="14590" max="14827" width="9.140625" style="175" customWidth="1"/>
    <col min="14828" max="14828" width="5.85546875" style="175"/>
    <col min="14829" max="14829" width="20.5703125" style="175" customWidth="1"/>
    <col min="14830" max="14830" width="8.28515625" style="175" customWidth="1"/>
    <col min="14831" max="14831" width="9.7109375" style="175" customWidth="1"/>
    <col min="14832" max="14832" width="9.42578125" style="175" customWidth="1"/>
    <col min="14833" max="14833" width="7.85546875" style="175" customWidth="1"/>
    <col min="14834" max="14834" width="9" style="175" customWidth="1"/>
    <col min="14835" max="14836" width="8.7109375" style="175" customWidth="1"/>
    <col min="14837" max="14837" width="7.85546875" style="175" customWidth="1"/>
    <col min="14838" max="14838" width="10" style="175" customWidth="1"/>
    <col min="14839" max="14839" width="7.140625" style="175" customWidth="1"/>
    <col min="14840" max="14840" width="8.5703125" style="175" bestFit="1" customWidth="1"/>
    <col min="14841" max="14841" width="12.28515625" style="175" customWidth="1"/>
    <col min="14842" max="14842" width="7.7109375" style="175" customWidth="1"/>
    <col min="14843" max="14843" width="0.140625" style="175" customWidth="1"/>
    <col min="14844" max="14844" width="9.85546875" style="175" customWidth="1"/>
    <col min="14845" max="14845" width="8.85546875" style="175" customWidth="1"/>
    <col min="14846" max="15083" width="9.140625" style="175" customWidth="1"/>
    <col min="15084" max="15084" width="5.85546875" style="175"/>
    <col min="15085" max="15085" width="20.5703125" style="175" customWidth="1"/>
    <col min="15086" max="15086" width="8.28515625" style="175" customWidth="1"/>
    <col min="15087" max="15087" width="9.7109375" style="175" customWidth="1"/>
    <col min="15088" max="15088" width="9.42578125" style="175" customWidth="1"/>
    <col min="15089" max="15089" width="7.85546875" style="175" customWidth="1"/>
    <col min="15090" max="15090" width="9" style="175" customWidth="1"/>
    <col min="15091" max="15092" width="8.7109375" style="175" customWidth="1"/>
    <col min="15093" max="15093" width="7.85546875" style="175" customWidth="1"/>
    <col min="15094" max="15094" width="10" style="175" customWidth="1"/>
    <col min="15095" max="15095" width="7.140625" style="175" customWidth="1"/>
    <col min="15096" max="15096" width="8.5703125" style="175" bestFit="1" customWidth="1"/>
    <col min="15097" max="15097" width="12.28515625" style="175" customWidth="1"/>
    <col min="15098" max="15098" width="7.7109375" style="175" customWidth="1"/>
    <col min="15099" max="15099" width="0.140625" style="175" customWidth="1"/>
    <col min="15100" max="15100" width="9.85546875" style="175" customWidth="1"/>
    <col min="15101" max="15101" width="8.85546875" style="175" customWidth="1"/>
    <col min="15102" max="15339" width="9.140625" style="175" customWidth="1"/>
    <col min="15340" max="15340" width="5.85546875" style="175"/>
    <col min="15341" max="15341" width="20.5703125" style="175" customWidth="1"/>
    <col min="15342" max="15342" width="8.28515625" style="175" customWidth="1"/>
    <col min="15343" max="15343" width="9.7109375" style="175" customWidth="1"/>
    <col min="15344" max="15344" width="9.42578125" style="175" customWidth="1"/>
    <col min="15345" max="15345" width="7.85546875" style="175" customWidth="1"/>
    <col min="15346" max="15346" width="9" style="175" customWidth="1"/>
    <col min="15347" max="15348" width="8.7109375" style="175" customWidth="1"/>
    <col min="15349" max="15349" width="7.85546875" style="175" customWidth="1"/>
    <col min="15350" max="15350" width="10" style="175" customWidth="1"/>
    <col min="15351" max="15351" width="7.140625" style="175" customWidth="1"/>
    <col min="15352" max="15352" width="8.5703125" style="175" bestFit="1" customWidth="1"/>
    <col min="15353" max="15353" width="12.28515625" style="175" customWidth="1"/>
    <col min="15354" max="15354" width="7.7109375" style="175" customWidth="1"/>
    <col min="15355" max="15355" width="0.140625" style="175" customWidth="1"/>
    <col min="15356" max="15356" width="9.85546875" style="175" customWidth="1"/>
    <col min="15357" max="15357" width="8.85546875" style="175" customWidth="1"/>
    <col min="15358" max="15595" width="9.140625" style="175" customWidth="1"/>
    <col min="15596" max="15596" width="5.85546875" style="175"/>
    <col min="15597" max="15597" width="20.5703125" style="175" customWidth="1"/>
    <col min="15598" max="15598" width="8.28515625" style="175" customWidth="1"/>
    <col min="15599" max="15599" width="9.7109375" style="175" customWidth="1"/>
    <col min="15600" max="15600" width="9.42578125" style="175" customWidth="1"/>
    <col min="15601" max="15601" width="7.85546875" style="175" customWidth="1"/>
    <col min="15602" max="15602" width="9" style="175" customWidth="1"/>
    <col min="15603" max="15604" width="8.7109375" style="175" customWidth="1"/>
    <col min="15605" max="15605" width="7.85546875" style="175" customWidth="1"/>
    <col min="15606" max="15606" width="10" style="175" customWidth="1"/>
    <col min="15607" max="15607" width="7.140625" style="175" customWidth="1"/>
    <col min="15608" max="15608" width="8.5703125" style="175" bestFit="1" customWidth="1"/>
    <col min="15609" max="15609" width="12.28515625" style="175" customWidth="1"/>
    <col min="15610" max="15610" width="7.7109375" style="175" customWidth="1"/>
    <col min="15611" max="15611" width="0.140625" style="175" customWidth="1"/>
    <col min="15612" max="15612" width="9.85546875" style="175" customWidth="1"/>
    <col min="15613" max="15613" width="8.85546875" style="175" customWidth="1"/>
    <col min="15614" max="15851" width="9.140625" style="175" customWidth="1"/>
    <col min="15852" max="15852" width="5.85546875" style="175"/>
    <col min="15853" max="15853" width="20.5703125" style="175" customWidth="1"/>
    <col min="15854" max="15854" width="8.28515625" style="175" customWidth="1"/>
    <col min="15855" max="15855" width="9.7109375" style="175" customWidth="1"/>
    <col min="15856" max="15856" width="9.42578125" style="175" customWidth="1"/>
    <col min="15857" max="15857" width="7.85546875" style="175" customWidth="1"/>
    <col min="15858" max="15858" width="9" style="175" customWidth="1"/>
    <col min="15859" max="15860" width="8.7109375" style="175" customWidth="1"/>
    <col min="15861" max="15861" width="7.85546875" style="175" customWidth="1"/>
    <col min="15862" max="15862" width="10" style="175" customWidth="1"/>
    <col min="15863" max="15863" width="7.140625" style="175" customWidth="1"/>
    <col min="15864" max="15864" width="8.5703125" style="175" bestFit="1" customWidth="1"/>
    <col min="15865" max="15865" width="12.28515625" style="175" customWidth="1"/>
    <col min="15866" max="15866" width="7.7109375" style="175" customWidth="1"/>
    <col min="15867" max="15867" width="0.140625" style="175" customWidth="1"/>
    <col min="15868" max="15868" width="9.85546875" style="175" customWidth="1"/>
    <col min="15869" max="15869" width="8.85546875" style="175" customWidth="1"/>
    <col min="15870" max="16107" width="9.140625" style="175" customWidth="1"/>
    <col min="16108" max="16108" width="5.85546875" style="175"/>
    <col min="16109" max="16109" width="20.5703125" style="175" customWidth="1"/>
    <col min="16110" max="16110" width="8.28515625" style="175" customWidth="1"/>
    <col min="16111" max="16111" width="9.7109375" style="175" customWidth="1"/>
    <col min="16112" max="16112" width="9.42578125" style="175" customWidth="1"/>
    <col min="16113" max="16113" width="7.85546875" style="175" customWidth="1"/>
    <col min="16114" max="16114" width="9" style="175" customWidth="1"/>
    <col min="16115" max="16116" width="8.7109375" style="175" customWidth="1"/>
    <col min="16117" max="16117" width="7.85546875" style="175" customWidth="1"/>
    <col min="16118" max="16118" width="10" style="175" customWidth="1"/>
    <col min="16119" max="16119" width="7.140625" style="175" customWidth="1"/>
    <col min="16120" max="16120" width="8.5703125" style="175" bestFit="1" customWidth="1"/>
    <col min="16121" max="16121" width="12.28515625" style="175" customWidth="1"/>
    <col min="16122" max="16122" width="7.7109375" style="175" customWidth="1"/>
    <col min="16123" max="16123" width="0.140625" style="175" customWidth="1"/>
    <col min="16124" max="16124" width="9.85546875" style="175" customWidth="1"/>
    <col min="16125" max="16125" width="8.85546875" style="175" customWidth="1"/>
    <col min="16126" max="16363" width="9.140625" style="175" customWidth="1"/>
    <col min="16364" max="16384" width="5.85546875" style="175"/>
  </cols>
  <sheetData>
    <row r="2" spans="1:13" ht="15" customHeight="1">
      <c r="A2" s="418" t="s">
        <v>1082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</row>
    <row r="3" spans="1:13" ht="13.5" thickBot="1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306"/>
    </row>
    <row r="4" spans="1:13">
      <c r="A4" s="424" t="s">
        <v>1083</v>
      </c>
      <c r="B4" s="426" t="s">
        <v>1076</v>
      </c>
      <c r="C4" s="426"/>
      <c r="D4" s="426"/>
      <c r="E4" s="426" t="s">
        <v>1078</v>
      </c>
      <c r="F4" s="426"/>
      <c r="G4" s="426"/>
      <c r="H4" s="426" t="s">
        <v>1079</v>
      </c>
      <c r="I4" s="426"/>
      <c r="J4" s="426"/>
      <c r="K4" s="426" t="s">
        <v>1080</v>
      </c>
      <c r="L4" s="426"/>
      <c r="M4" s="427"/>
    </row>
    <row r="5" spans="1:13" ht="25.5">
      <c r="A5" s="425"/>
      <c r="B5" s="304">
        <v>2016</v>
      </c>
      <c r="C5" s="304">
        <v>2017</v>
      </c>
      <c r="D5" s="304" t="s">
        <v>1077</v>
      </c>
      <c r="E5" s="304">
        <v>2016</v>
      </c>
      <c r="F5" s="304">
        <v>2017</v>
      </c>
      <c r="G5" s="304" t="s">
        <v>1081</v>
      </c>
      <c r="H5" s="304">
        <v>2016</v>
      </c>
      <c r="I5" s="304">
        <v>2017</v>
      </c>
      <c r="J5" s="304" t="s">
        <v>1077</v>
      </c>
      <c r="K5" s="304">
        <v>2016</v>
      </c>
      <c r="L5" s="304">
        <v>2017</v>
      </c>
      <c r="M5" s="305" t="s">
        <v>1077</v>
      </c>
    </row>
    <row r="6" spans="1:13" ht="17.25" customHeight="1">
      <c r="A6" s="301" t="s">
        <v>133</v>
      </c>
      <c r="B6" s="307">
        <f t="shared" ref="B6:M6" si="0">SUM(B7:B29)</f>
        <v>22265.899999999998</v>
      </c>
      <c r="C6" s="307">
        <f t="shared" si="0"/>
        <v>7200.9</v>
      </c>
      <c r="D6" s="307">
        <f t="shared" si="0"/>
        <v>-15065</v>
      </c>
      <c r="E6" s="307">
        <f t="shared" si="0"/>
        <v>22059.5</v>
      </c>
      <c r="F6" s="307">
        <f t="shared" si="0"/>
        <v>7128.9</v>
      </c>
      <c r="G6" s="307">
        <f t="shared" si="0"/>
        <v>-14930.6</v>
      </c>
      <c r="H6" s="307">
        <f t="shared" si="0"/>
        <v>3418.5999999999995</v>
      </c>
      <c r="I6" s="307">
        <f t="shared" si="0"/>
        <v>2771.7999999999997</v>
      </c>
      <c r="J6" s="307">
        <f t="shared" si="0"/>
        <v>-646.79999999999995</v>
      </c>
      <c r="K6" s="307">
        <f t="shared" si="0"/>
        <v>2079.4300000000003</v>
      </c>
      <c r="L6" s="307">
        <f t="shared" si="0"/>
        <v>1834.6599999999999</v>
      </c>
      <c r="M6" s="307">
        <f t="shared" si="0"/>
        <v>-244.7699999999999</v>
      </c>
    </row>
    <row r="7" spans="1:13">
      <c r="A7" s="302" t="s">
        <v>884</v>
      </c>
      <c r="B7" s="308"/>
      <c r="C7" s="308"/>
      <c r="D7" s="308"/>
      <c r="E7" s="308"/>
      <c r="F7" s="308"/>
      <c r="G7" s="308"/>
      <c r="H7" s="308">
        <v>1231</v>
      </c>
      <c r="I7" s="308">
        <v>1258</v>
      </c>
      <c r="J7" s="309">
        <f t="shared" ref="J7:J22" si="1">I7-H7</f>
        <v>27</v>
      </c>
      <c r="K7" s="308">
        <v>1183.3</v>
      </c>
      <c r="L7" s="308">
        <v>1157.7</v>
      </c>
      <c r="M7" s="309">
        <f t="shared" ref="M7:M22" si="2">L7-K7</f>
        <v>-25.599999999999909</v>
      </c>
    </row>
    <row r="8" spans="1:13">
      <c r="A8" s="302" t="s">
        <v>132</v>
      </c>
      <c r="B8" s="308"/>
      <c r="C8" s="308"/>
      <c r="D8" s="309"/>
      <c r="E8" s="308"/>
      <c r="F8" s="308"/>
      <c r="G8" s="308"/>
      <c r="H8" s="308">
        <v>8.1999999999999993</v>
      </c>
      <c r="I8" s="308">
        <v>3.5</v>
      </c>
      <c r="J8" s="309">
        <f t="shared" si="1"/>
        <v>-4.6999999999999993</v>
      </c>
      <c r="K8" s="308"/>
      <c r="L8" s="308">
        <v>0.44</v>
      </c>
      <c r="M8" s="309">
        <f t="shared" si="2"/>
        <v>0.44</v>
      </c>
    </row>
    <row r="9" spans="1:13">
      <c r="A9" s="302" t="s">
        <v>131</v>
      </c>
      <c r="B9" s="308"/>
      <c r="C9" s="308"/>
      <c r="D9" s="309"/>
      <c r="E9" s="308"/>
      <c r="F9" s="308"/>
      <c r="G9" s="308"/>
      <c r="H9" s="181"/>
      <c r="I9" s="181"/>
      <c r="J9" s="309">
        <f t="shared" si="1"/>
        <v>0</v>
      </c>
      <c r="K9" s="308"/>
      <c r="L9" s="308"/>
      <c r="M9" s="309">
        <f t="shared" si="2"/>
        <v>0</v>
      </c>
    </row>
    <row r="10" spans="1:13">
      <c r="A10" s="302" t="s">
        <v>944</v>
      </c>
      <c r="B10" s="308"/>
      <c r="C10" s="308"/>
      <c r="D10" s="309"/>
      <c r="E10" s="308"/>
      <c r="F10" s="308"/>
      <c r="G10" s="308"/>
      <c r="H10" s="308">
        <v>1</v>
      </c>
      <c r="I10" s="308">
        <v>1</v>
      </c>
      <c r="J10" s="309">
        <f t="shared" si="1"/>
        <v>0</v>
      </c>
      <c r="K10" s="308">
        <v>0.4</v>
      </c>
      <c r="L10" s="308">
        <v>1.2</v>
      </c>
      <c r="M10" s="309">
        <f t="shared" si="2"/>
        <v>0.79999999999999993</v>
      </c>
    </row>
    <row r="11" spans="1:13">
      <c r="A11" s="302" t="s">
        <v>0</v>
      </c>
      <c r="B11" s="308"/>
      <c r="C11" s="308"/>
      <c r="D11" s="309"/>
      <c r="E11" s="308"/>
      <c r="F11" s="308"/>
      <c r="G11" s="308"/>
      <c r="H11" s="309">
        <v>215.1</v>
      </c>
      <c r="I11" s="309">
        <v>225</v>
      </c>
      <c r="J11" s="309">
        <f t="shared" si="1"/>
        <v>9.9000000000000057</v>
      </c>
      <c r="K11" s="309">
        <v>107.4</v>
      </c>
      <c r="L11" s="309">
        <v>84.1</v>
      </c>
      <c r="M11" s="309">
        <f t="shared" si="2"/>
        <v>-23.300000000000011</v>
      </c>
    </row>
    <row r="12" spans="1:13">
      <c r="A12" s="302" t="s">
        <v>129</v>
      </c>
      <c r="B12" s="308"/>
      <c r="C12" s="308"/>
      <c r="D12" s="309"/>
      <c r="E12" s="308"/>
      <c r="F12" s="308"/>
      <c r="G12" s="308"/>
      <c r="H12" s="309">
        <v>71.099999999999994</v>
      </c>
      <c r="I12" s="309">
        <v>18.5</v>
      </c>
      <c r="J12" s="309">
        <f t="shared" si="1"/>
        <v>-52.599999999999994</v>
      </c>
      <c r="K12" s="310">
        <v>17.23</v>
      </c>
      <c r="L12" s="310">
        <v>7.25</v>
      </c>
      <c r="M12" s="309">
        <f t="shared" si="2"/>
        <v>-9.98</v>
      </c>
    </row>
    <row r="13" spans="1:13">
      <c r="A13" s="302" t="s">
        <v>128</v>
      </c>
      <c r="B13" s="308"/>
      <c r="C13" s="308"/>
      <c r="D13" s="309"/>
      <c r="E13" s="308"/>
      <c r="F13" s="308"/>
      <c r="G13" s="308"/>
      <c r="H13" s="309">
        <v>85.5</v>
      </c>
      <c r="I13" s="309">
        <v>69.599999999999994</v>
      </c>
      <c r="J13" s="309">
        <f t="shared" si="1"/>
        <v>-15.900000000000006</v>
      </c>
      <c r="K13" s="309">
        <v>6.1</v>
      </c>
      <c r="L13" s="309">
        <v>4.5999999999999996</v>
      </c>
      <c r="M13" s="309">
        <f t="shared" si="2"/>
        <v>-1.5</v>
      </c>
    </row>
    <row r="14" spans="1:13">
      <c r="A14" s="302" t="s">
        <v>943</v>
      </c>
      <c r="B14" s="308">
        <v>345</v>
      </c>
      <c r="C14" s="308"/>
      <c r="D14" s="309">
        <f>C14-B14</f>
        <v>-345</v>
      </c>
      <c r="E14" s="308">
        <v>345</v>
      </c>
      <c r="F14" s="308"/>
      <c r="G14" s="308">
        <f>F14-E14</f>
        <v>-345</v>
      </c>
      <c r="H14" s="309">
        <v>192</v>
      </c>
      <c r="I14" s="309">
        <v>110.5</v>
      </c>
      <c r="J14" s="309">
        <f t="shared" si="1"/>
        <v>-81.5</v>
      </c>
      <c r="K14" s="309">
        <v>43.2</v>
      </c>
      <c r="L14" s="309">
        <v>23.5</v>
      </c>
      <c r="M14" s="309">
        <f t="shared" si="2"/>
        <v>-19.700000000000003</v>
      </c>
    </row>
    <row r="15" spans="1:13">
      <c r="A15" s="302" t="s">
        <v>1074</v>
      </c>
      <c r="B15" s="309">
        <v>2721</v>
      </c>
      <c r="C15" s="309">
        <v>605</v>
      </c>
      <c r="D15" s="309">
        <f>C15-B15</f>
        <v>-2116</v>
      </c>
      <c r="E15" s="309">
        <v>2664</v>
      </c>
      <c r="F15" s="309">
        <v>585</v>
      </c>
      <c r="G15" s="309">
        <f>F15-E15</f>
        <v>-2079</v>
      </c>
      <c r="H15" s="309">
        <v>50.6</v>
      </c>
      <c r="I15" s="309">
        <v>23</v>
      </c>
      <c r="J15" s="309">
        <f t="shared" si="1"/>
        <v>-27.6</v>
      </c>
      <c r="K15" s="309">
        <v>35.6</v>
      </c>
      <c r="L15" s="309">
        <v>17.100000000000001</v>
      </c>
      <c r="M15" s="309">
        <f t="shared" si="2"/>
        <v>-18.5</v>
      </c>
    </row>
    <row r="16" spans="1:13">
      <c r="A16" s="302" t="s">
        <v>125</v>
      </c>
      <c r="B16" s="309"/>
      <c r="C16" s="309"/>
      <c r="D16" s="309"/>
      <c r="E16" s="309"/>
      <c r="F16" s="309"/>
      <c r="G16" s="309"/>
      <c r="H16" s="309"/>
      <c r="I16" s="309">
        <v>5</v>
      </c>
      <c r="J16" s="309">
        <f t="shared" si="1"/>
        <v>5</v>
      </c>
      <c r="K16" s="309"/>
      <c r="L16" s="309">
        <v>0.20399999999999999</v>
      </c>
      <c r="M16" s="309">
        <f t="shared" si="2"/>
        <v>0.20399999999999999</v>
      </c>
    </row>
    <row r="17" spans="1:13">
      <c r="A17" s="302" t="s">
        <v>942</v>
      </c>
      <c r="B17" s="309">
        <v>15894.1</v>
      </c>
      <c r="C17" s="309">
        <v>5794</v>
      </c>
      <c r="D17" s="309">
        <f>C17-B17</f>
        <v>-10100.1</v>
      </c>
      <c r="E17" s="309">
        <v>15767.7</v>
      </c>
      <c r="F17" s="309">
        <v>5742</v>
      </c>
      <c r="G17" s="309">
        <f>F17-E17</f>
        <v>-10025.700000000001</v>
      </c>
      <c r="H17" s="309">
        <v>466.9</v>
      </c>
      <c r="I17" s="309">
        <v>361</v>
      </c>
      <c r="J17" s="309">
        <f t="shared" si="1"/>
        <v>-105.89999999999998</v>
      </c>
      <c r="K17" s="309">
        <v>352.9</v>
      </c>
      <c r="L17" s="309">
        <v>361.02</v>
      </c>
      <c r="M17" s="309">
        <f t="shared" si="2"/>
        <v>8.1200000000000045</v>
      </c>
    </row>
    <row r="18" spans="1:13">
      <c r="A18" s="302" t="s">
        <v>123</v>
      </c>
      <c r="B18" s="309"/>
      <c r="C18" s="309"/>
      <c r="D18" s="309"/>
      <c r="E18" s="309"/>
      <c r="F18" s="309"/>
      <c r="G18" s="309"/>
      <c r="H18" s="309">
        <v>639</v>
      </c>
      <c r="I18" s="309">
        <v>470</v>
      </c>
      <c r="J18" s="309">
        <f t="shared" si="1"/>
        <v>-169</v>
      </c>
      <c r="K18" s="309">
        <v>200.4</v>
      </c>
      <c r="L18" s="309">
        <v>93.76</v>
      </c>
      <c r="M18" s="309">
        <f t="shared" si="2"/>
        <v>-106.64</v>
      </c>
    </row>
    <row r="19" spans="1:13">
      <c r="A19" s="302" t="s">
        <v>941</v>
      </c>
      <c r="B19" s="308"/>
      <c r="C19" s="308"/>
      <c r="D19" s="309"/>
      <c r="E19" s="308"/>
      <c r="F19" s="308"/>
      <c r="G19" s="308"/>
      <c r="H19" s="309">
        <v>34.5</v>
      </c>
      <c r="I19" s="309">
        <v>12</v>
      </c>
      <c r="J19" s="309">
        <f t="shared" si="1"/>
        <v>-22.5</v>
      </c>
      <c r="K19" s="309">
        <v>21.4</v>
      </c>
      <c r="L19" s="309">
        <v>5.5279999999999996</v>
      </c>
      <c r="M19" s="309">
        <f t="shared" si="2"/>
        <v>-15.872</v>
      </c>
    </row>
    <row r="20" spans="1:13">
      <c r="A20" s="302" t="s">
        <v>1</v>
      </c>
      <c r="B20" s="308"/>
      <c r="C20" s="308"/>
      <c r="D20" s="309"/>
      <c r="E20" s="308"/>
      <c r="F20" s="308"/>
      <c r="G20" s="308"/>
      <c r="H20" s="309">
        <v>161.6</v>
      </c>
      <c r="I20" s="309">
        <v>21.8</v>
      </c>
      <c r="J20" s="309">
        <f t="shared" si="1"/>
        <v>-139.79999999999998</v>
      </c>
      <c r="K20" s="309">
        <v>36.26</v>
      </c>
      <c r="L20" s="309">
        <v>1.4</v>
      </c>
      <c r="M20" s="309">
        <f t="shared" si="2"/>
        <v>-34.86</v>
      </c>
    </row>
    <row r="21" spans="1:13">
      <c r="A21" s="302" t="s">
        <v>121</v>
      </c>
      <c r="B21" s="308"/>
      <c r="C21" s="308"/>
      <c r="D21" s="309"/>
      <c r="E21" s="308"/>
      <c r="F21" s="308"/>
      <c r="G21" s="308"/>
      <c r="H21" s="309">
        <v>14.8</v>
      </c>
      <c r="I21" s="309">
        <v>5.6</v>
      </c>
      <c r="J21" s="309">
        <f t="shared" si="1"/>
        <v>-9.2000000000000011</v>
      </c>
      <c r="K21" s="310"/>
      <c r="L21" s="310">
        <v>0.54800000000000004</v>
      </c>
      <c r="M21" s="309">
        <f t="shared" si="2"/>
        <v>0.54800000000000004</v>
      </c>
    </row>
    <row r="22" spans="1:13">
      <c r="A22" s="302" t="s">
        <v>120</v>
      </c>
      <c r="B22" s="308"/>
      <c r="C22" s="308"/>
      <c r="D22" s="309"/>
      <c r="E22" s="308"/>
      <c r="F22" s="308"/>
      <c r="G22" s="308"/>
      <c r="H22" s="309">
        <v>2.1</v>
      </c>
      <c r="I22" s="309"/>
      <c r="J22" s="309">
        <f t="shared" si="1"/>
        <v>-2.1</v>
      </c>
      <c r="K22" s="310">
        <v>0.04</v>
      </c>
      <c r="L22" s="310"/>
      <c r="M22" s="309">
        <f t="shared" si="2"/>
        <v>-0.04</v>
      </c>
    </row>
    <row r="23" spans="1:13">
      <c r="A23" s="302" t="s">
        <v>9</v>
      </c>
      <c r="B23" s="308"/>
      <c r="C23" s="308"/>
      <c r="D23" s="309"/>
      <c r="E23" s="308"/>
      <c r="F23" s="308"/>
      <c r="G23" s="308"/>
      <c r="H23" s="309"/>
      <c r="I23" s="309"/>
      <c r="J23" s="309"/>
      <c r="K23" s="310"/>
      <c r="L23" s="310"/>
      <c r="M23" s="309"/>
    </row>
    <row r="24" spans="1:13">
      <c r="A24" s="302" t="s">
        <v>940</v>
      </c>
      <c r="B24" s="308"/>
      <c r="C24" s="308"/>
      <c r="D24" s="309"/>
      <c r="E24" s="308"/>
      <c r="F24" s="308"/>
      <c r="G24" s="308"/>
      <c r="H24" s="309">
        <v>4</v>
      </c>
      <c r="I24" s="309">
        <v>4</v>
      </c>
      <c r="J24" s="309">
        <f t="shared" ref="J24:J29" si="3">I24-H24</f>
        <v>0</v>
      </c>
      <c r="K24" s="309"/>
      <c r="L24" s="309"/>
      <c r="M24" s="309">
        <f t="shared" ref="M24:M29" si="4">L24-K24</f>
        <v>0</v>
      </c>
    </row>
    <row r="25" spans="1:13">
      <c r="A25" s="302" t="s">
        <v>939</v>
      </c>
      <c r="B25" s="308"/>
      <c r="C25" s="308"/>
      <c r="D25" s="309"/>
      <c r="E25" s="308"/>
      <c r="F25" s="308"/>
      <c r="G25" s="308"/>
      <c r="H25" s="309">
        <v>75</v>
      </c>
      <c r="I25" s="309">
        <v>39.1</v>
      </c>
      <c r="J25" s="309">
        <f t="shared" si="3"/>
        <v>-35.9</v>
      </c>
      <c r="K25" s="311">
        <v>28.6</v>
      </c>
      <c r="L25" s="310">
        <v>30.7</v>
      </c>
      <c r="M25" s="309">
        <f t="shared" si="4"/>
        <v>2.0999999999999979</v>
      </c>
    </row>
    <row r="26" spans="1:13">
      <c r="A26" s="302" t="s">
        <v>2</v>
      </c>
      <c r="B26" s="308"/>
      <c r="C26" s="308"/>
      <c r="D26" s="309"/>
      <c r="E26" s="308"/>
      <c r="F26" s="308"/>
      <c r="G26" s="308"/>
      <c r="H26" s="309">
        <v>10</v>
      </c>
      <c r="I26" s="309">
        <v>4</v>
      </c>
      <c r="J26" s="309">
        <f t="shared" si="3"/>
        <v>-6</v>
      </c>
      <c r="K26" s="310"/>
      <c r="L26" s="310">
        <v>1.8</v>
      </c>
      <c r="M26" s="309">
        <f t="shared" si="4"/>
        <v>1.8</v>
      </c>
    </row>
    <row r="27" spans="1:13">
      <c r="A27" s="302" t="s">
        <v>117</v>
      </c>
      <c r="B27" s="308"/>
      <c r="C27" s="308"/>
      <c r="D27" s="309"/>
      <c r="E27" s="308"/>
      <c r="F27" s="308"/>
      <c r="G27" s="308"/>
      <c r="H27" s="309">
        <v>36</v>
      </c>
      <c r="I27" s="309">
        <v>44.2</v>
      </c>
      <c r="J27" s="309">
        <f t="shared" si="3"/>
        <v>8.2000000000000028</v>
      </c>
      <c r="K27" s="309">
        <v>5.3</v>
      </c>
      <c r="L27" s="309">
        <v>6.81</v>
      </c>
      <c r="M27" s="309">
        <f t="shared" si="4"/>
        <v>1.5099999999999998</v>
      </c>
    </row>
    <row r="28" spans="1:13">
      <c r="A28" s="302" t="s">
        <v>1075</v>
      </c>
      <c r="B28" s="308"/>
      <c r="C28" s="308"/>
      <c r="D28" s="309"/>
      <c r="E28" s="308"/>
      <c r="F28" s="308"/>
      <c r="G28" s="308"/>
      <c r="H28" s="309">
        <v>5.2</v>
      </c>
      <c r="I28" s="309">
        <v>5</v>
      </c>
      <c r="J28" s="309">
        <f t="shared" si="3"/>
        <v>-0.20000000000000018</v>
      </c>
      <c r="K28" s="309">
        <v>2.2000000000000002</v>
      </c>
      <c r="L28" s="309">
        <v>2</v>
      </c>
      <c r="M28" s="309">
        <f t="shared" si="4"/>
        <v>-0.20000000000000018</v>
      </c>
    </row>
    <row r="29" spans="1:13" ht="13.5" thickBot="1">
      <c r="A29" s="303" t="s">
        <v>8</v>
      </c>
      <c r="B29" s="312">
        <v>3305.8</v>
      </c>
      <c r="C29" s="312">
        <v>801.9</v>
      </c>
      <c r="D29" s="312">
        <f>C29-B29</f>
        <v>-2503.9</v>
      </c>
      <c r="E29" s="312">
        <v>3282.8</v>
      </c>
      <c r="F29" s="312">
        <v>801.9</v>
      </c>
      <c r="G29" s="312">
        <f>F29-E29</f>
        <v>-2480.9</v>
      </c>
      <c r="H29" s="312">
        <v>115</v>
      </c>
      <c r="I29" s="312">
        <v>91</v>
      </c>
      <c r="J29" s="312">
        <f t="shared" si="3"/>
        <v>-24</v>
      </c>
      <c r="K29" s="312">
        <v>39.1</v>
      </c>
      <c r="L29" s="312">
        <v>35</v>
      </c>
      <c r="M29" s="312">
        <f t="shared" si="4"/>
        <v>-4.1000000000000014</v>
      </c>
    </row>
  </sheetData>
  <mergeCells count="6">
    <mergeCell ref="A2:M2"/>
    <mergeCell ref="A4:A5"/>
    <mergeCell ref="B4:D4"/>
    <mergeCell ref="E4:G4"/>
    <mergeCell ref="H4:J4"/>
    <mergeCell ref="K4:M4"/>
  </mergeCells>
  <pageMargins left="0.7" right="0.45" top="0.75" bottom="0.75" header="0.3" footer="0.3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L17" sqref="L17"/>
    </sheetView>
  </sheetViews>
  <sheetFormatPr defaultRowHeight="12.75"/>
  <cols>
    <col min="1" max="1" width="22" style="184" customWidth="1"/>
    <col min="2" max="2" width="13.42578125" style="184" customWidth="1"/>
    <col min="3" max="3" width="15.7109375" style="184" customWidth="1"/>
    <col min="4" max="4" width="14.28515625" style="184" customWidth="1"/>
    <col min="5" max="5" width="12.7109375" style="184" customWidth="1"/>
    <col min="6" max="6" width="12" style="184" customWidth="1"/>
    <col min="7" max="7" width="12.28515625" style="184" customWidth="1"/>
    <col min="8" max="9" width="11" style="184" customWidth="1"/>
    <col min="10" max="248" width="9.140625" style="184"/>
    <col min="249" max="249" width="4.85546875" style="184" customWidth="1"/>
    <col min="250" max="250" width="22" style="184" customWidth="1"/>
    <col min="251" max="251" width="13.42578125" style="184" customWidth="1"/>
    <col min="252" max="252" width="15.7109375" style="184" customWidth="1"/>
    <col min="253" max="253" width="14.28515625" style="184" customWidth="1"/>
    <col min="254" max="254" width="12.7109375" style="184" customWidth="1"/>
    <col min="255" max="255" width="12" style="184" customWidth="1"/>
    <col min="256" max="256" width="12.28515625" style="184" customWidth="1"/>
    <col min="257" max="257" width="11" style="184" customWidth="1"/>
    <col min="258" max="258" width="11.140625" style="184" customWidth="1"/>
    <col min="259" max="504" width="9.140625" style="184"/>
    <col min="505" max="505" width="4.85546875" style="184" customWidth="1"/>
    <col min="506" max="506" width="22" style="184" customWidth="1"/>
    <col min="507" max="507" width="13.42578125" style="184" customWidth="1"/>
    <col min="508" max="508" width="15.7109375" style="184" customWidth="1"/>
    <col min="509" max="509" width="14.28515625" style="184" customWidth="1"/>
    <col min="510" max="510" width="12.7109375" style="184" customWidth="1"/>
    <col min="511" max="511" width="12" style="184" customWidth="1"/>
    <col min="512" max="512" width="12.28515625" style="184" customWidth="1"/>
    <col min="513" max="513" width="11" style="184" customWidth="1"/>
    <col min="514" max="514" width="11.140625" style="184" customWidth="1"/>
    <col min="515" max="760" width="9.140625" style="184"/>
    <col min="761" max="761" width="4.85546875" style="184" customWidth="1"/>
    <col min="762" max="762" width="22" style="184" customWidth="1"/>
    <col min="763" max="763" width="13.42578125" style="184" customWidth="1"/>
    <col min="764" max="764" width="15.7109375" style="184" customWidth="1"/>
    <col min="765" max="765" width="14.28515625" style="184" customWidth="1"/>
    <col min="766" max="766" width="12.7109375" style="184" customWidth="1"/>
    <col min="767" max="767" width="12" style="184" customWidth="1"/>
    <col min="768" max="768" width="12.28515625" style="184" customWidth="1"/>
    <col min="769" max="769" width="11" style="184" customWidth="1"/>
    <col min="770" max="770" width="11.140625" style="184" customWidth="1"/>
    <col min="771" max="1016" width="9.140625" style="184"/>
    <col min="1017" max="1017" width="4.85546875" style="184" customWidth="1"/>
    <col min="1018" max="1018" width="22" style="184" customWidth="1"/>
    <col min="1019" max="1019" width="13.42578125" style="184" customWidth="1"/>
    <col min="1020" max="1020" width="15.7109375" style="184" customWidth="1"/>
    <col min="1021" max="1021" width="14.28515625" style="184" customWidth="1"/>
    <col min="1022" max="1022" width="12.7109375" style="184" customWidth="1"/>
    <col min="1023" max="1023" width="12" style="184" customWidth="1"/>
    <col min="1024" max="1024" width="12.28515625" style="184" customWidth="1"/>
    <col min="1025" max="1025" width="11" style="184" customWidth="1"/>
    <col min="1026" max="1026" width="11.140625" style="184" customWidth="1"/>
    <col min="1027" max="1272" width="9.140625" style="184"/>
    <col min="1273" max="1273" width="4.85546875" style="184" customWidth="1"/>
    <col min="1274" max="1274" width="22" style="184" customWidth="1"/>
    <col min="1275" max="1275" width="13.42578125" style="184" customWidth="1"/>
    <col min="1276" max="1276" width="15.7109375" style="184" customWidth="1"/>
    <col min="1277" max="1277" width="14.28515625" style="184" customWidth="1"/>
    <col min="1278" max="1278" width="12.7109375" style="184" customWidth="1"/>
    <col min="1279" max="1279" width="12" style="184" customWidth="1"/>
    <col min="1280" max="1280" width="12.28515625" style="184" customWidth="1"/>
    <col min="1281" max="1281" width="11" style="184" customWidth="1"/>
    <col min="1282" max="1282" width="11.140625" style="184" customWidth="1"/>
    <col min="1283" max="1528" width="9.140625" style="184"/>
    <col min="1529" max="1529" width="4.85546875" style="184" customWidth="1"/>
    <col min="1530" max="1530" width="22" style="184" customWidth="1"/>
    <col min="1531" max="1531" width="13.42578125" style="184" customWidth="1"/>
    <col min="1532" max="1532" width="15.7109375" style="184" customWidth="1"/>
    <col min="1533" max="1533" width="14.28515625" style="184" customWidth="1"/>
    <col min="1534" max="1534" width="12.7109375" style="184" customWidth="1"/>
    <col min="1535" max="1535" width="12" style="184" customWidth="1"/>
    <col min="1536" max="1536" width="12.28515625" style="184" customWidth="1"/>
    <col min="1537" max="1537" width="11" style="184" customWidth="1"/>
    <col min="1538" max="1538" width="11.140625" style="184" customWidth="1"/>
    <col min="1539" max="1784" width="9.140625" style="184"/>
    <col min="1785" max="1785" width="4.85546875" style="184" customWidth="1"/>
    <col min="1786" max="1786" width="22" style="184" customWidth="1"/>
    <col min="1787" max="1787" width="13.42578125" style="184" customWidth="1"/>
    <col min="1788" max="1788" width="15.7109375" style="184" customWidth="1"/>
    <col min="1789" max="1789" width="14.28515625" style="184" customWidth="1"/>
    <col min="1790" max="1790" width="12.7109375" style="184" customWidth="1"/>
    <col min="1791" max="1791" width="12" style="184" customWidth="1"/>
    <col min="1792" max="1792" width="12.28515625" style="184" customWidth="1"/>
    <col min="1793" max="1793" width="11" style="184" customWidth="1"/>
    <col min="1794" max="1794" width="11.140625" style="184" customWidth="1"/>
    <col min="1795" max="2040" width="9.140625" style="184"/>
    <col min="2041" max="2041" width="4.85546875" style="184" customWidth="1"/>
    <col min="2042" max="2042" width="22" style="184" customWidth="1"/>
    <col min="2043" max="2043" width="13.42578125" style="184" customWidth="1"/>
    <col min="2044" max="2044" width="15.7109375" style="184" customWidth="1"/>
    <col min="2045" max="2045" width="14.28515625" style="184" customWidth="1"/>
    <col min="2046" max="2046" width="12.7109375" style="184" customWidth="1"/>
    <col min="2047" max="2047" width="12" style="184" customWidth="1"/>
    <col min="2048" max="2048" width="12.28515625" style="184" customWidth="1"/>
    <col min="2049" max="2049" width="11" style="184" customWidth="1"/>
    <col min="2050" max="2050" width="11.140625" style="184" customWidth="1"/>
    <col min="2051" max="2296" width="9.140625" style="184"/>
    <col min="2297" max="2297" width="4.85546875" style="184" customWidth="1"/>
    <col min="2298" max="2298" width="22" style="184" customWidth="1"/>
    <col min="2299" max="2299" width="13.42578125" style="184" customWidth="1"/>
    <col min="2300" max="2300" width="15.7109375" style="184" customWidth="1"/>
    <col min="2301" max="2301" width="14.28515625" style="184" customWidth="1"/>
    <col min="2302" max="2302" width="12.7109375" style="184" customWidth="1"/>
    <col min="2303" max="2303" width="12" style="184" customWidth="1"/>
    <col min="2304" max="2304" width="12.28515625" style="184" customWidth="1"/>
    <col min="2305" max="2305" width="11" style="184" customWidth="1"/>
    <col min="2306" max="2306" width="11.140625" style="184" customWidth="1"/>
    <col min="2307" max="2552" width="9.140625" style="184"/>
    <col min="2553" max="2553" width="4.85546875" style="184" customWidth="1"/>
    <col min="2554" max="2554" width="22" style="184" customWidth="1"/>
    <col min="2555" max="2555" width="13.42578125" style="184" customWidth="1"/>
    <col min="2556" max="2556" width="15.7109375" style="184" customWidth="1"/>
    <col min="2557" max="2557" width="14.28515625" style="184" customWidth="1"/>
    <col min="2558" max="2558" width="12.7109375" style="184" customWidth="1"/>
    <col min="2559" max="2559" width="12" style="184" customWidth="1"/>
    <col min="2560" max="2560" width="12.28515625" style="184" customWidth="1"/>
    <col min="2561" max="2561" width="11" style="184" customWidth="1"/>
    <col min="2562" max="2562" width="11.140625" style="184" customWidth="1"/>
    <col min="2563" max="2808" width="9.140625" style="184"/>
    <col min="2809" max="2809" width="4.85546875" style="184" customWidth="1"/>
    <col min="2810" max="2810" width="22" style="184" customWidth="1"/>
    <col min="2811" max="2811" width="13.42578125" style="184" customWidth="1"/>
    <col min="2812" max="2812" width="15.7109375" style="184" customWidth="1"/>
    <col min="2813" max="2813" width="14.28515625" style="184" customWidth="1"/>
    <col min="2814" max="2814" width="12.7109375" style="184" customWidth="1"/>
    <col min="2815" max="2815" width="12" style="184" customWidth="1"/>
    <col min="2816" max="2816" width="12.28515625" style="184" customWidth="1"/>
    <col min="2817" max="2817" width="11" style="184" customWidth="1"/>
    <col min="2818" max="2818" width="11.140625" style="184" customWidth="1"/>
    <col min="2819" max="3064" width="9.140625" style="184"/>
    <col min="3065" max="3065" width="4.85546875" style="184" customWidth="1"/>
    <col min="3066" max="3066" width="22" style="184" customWidth="1"/>
    <col min="3067" max="3067" width="13.42578125" style="184" customWidth="1"/>
    <col min="3068" max="3068" width="15.7109375" style="184" customWidth="1"/>
    <col min="3069" max="3069" width="14.28515625" style="184" customWidth="1"/>
    <col min="3070" max="3070" width="12.7109375" style="184" customWidth="1"/>
    <col min="3071" max="3071" width="12" style="184" customWidth="1"/>
    <col min="3072" max="3072" width="12.28515625" style="184" customWidth="1"/>
    <col min="3073" max="3073" width="11" style="184" customWidth="1"/>
    <col min="3074" max="3074" width="11.140625" style="184" customWidth="1"/>
    <col min="3075" max="3320" width="9.140625" style="184"/>
    <col min="3321" max="3321" width="4.85546875" style="184" customWidth="1"/>
    <col min="3322" max="3322" width="22" style="184" customWidth="1"/>
    <col min="3323" max="3323" width="13.42578125" style="184" customWidth="1"/>
    <col min="3324" max="3324" width="15.7109375" style="184" customWidth="1"/>
    <col min="3325" max="3325" width="14.28515625" style="184" customWidth="1"/>
    <col min="3326" max="3326" width="12.7109375" style="184" customWidth="1"/>
    <col min="3327" max="3327" width="12" style="184" customWidth="1"/>
    <col min="3328" max="3328" width="12.28515625" style="184" customWidth="1"/>
    <col min="3329" max="3329" width="11" style="184" customWidth="1"/>
    <col min="3330" max="3330" width="11.140625" style="184" customWidth="1"/>
    <col min="3331" max="3576" width="9.140625" style="184"/>
    <col min="3577" max="3577" width="4.85546875" style="184" customWidth="1"/>
    <col min="3578" max="3578" width="22" style="184" customWidth="1"/>
    <col min="3579" max="3579" width="13.42578125" style="184" customWidth="1"/>
    <col min="3580" max="3580" width="15.7109375" style="184" customWidth="1"/>
    <col min="3581" max="3581" width="14.28515625" style="184" customWidth="1"/>
    <col min="3582" max="3582" width="12.7109375" style="184" customWidth="1"/>
    <col min="3583" max="3583" width="12" style="184" customWidth="1"/>
    <col min="3584" max="3584" width="12.28515625" style="184" customWidth="1"/>
    <col min="3585" max="3585" width="11" style="184" customWidth="1"/>
    <col min="3586" max="3586" width="11.140625" style="184" customWidth="1"/>
    <col min="3587" max="3832" width="9.140625" style="184"/>
    <col min="3833" max="3833" width="4.85546875" style="184" customWidth="1"/>
    <col min="3834" max="3834" width="22" style="184" customWidth="1"/>
    <col min="3835" max="3835" width="13.42578125" style="184" customWidth="1"/>
    <col min="3836" max="3836" width="15.7109375" style="184" customWidth="1"/>
    <col min="3837" max="3837" width="14.28515625" style="184" customWidth="1"/>
    <col min="3838" max="3838" width="12.7109375" style="184" customWidth="1"/>
    <col min="3839" max="3839" width="12" style="184" customWidth="1"/>
    <col min="3840" max="3840" width="12.28515625" style="184" customWidth="1"/>
    <col min="3841" max="3841" width="11" style="184" customWidth="1"/>
    <col min="3842" max="3842" width="11.140625" style="184" customWidth="1"/>
    <col min="3843" max="4088" width="9.140625" style="184"/>
    <col min="4089" max="4089" width="4.85546875" style="184" customWidth="1"/>
    <col min="4090" max="4090" width="22" style="184" customWidth="1"/>
    <col min="4091" max="4091" width="13.42578125" style="184" customWidth="1"/>
    <col min="4092" max="4092" width="15.7109375" style="184" customWidth="1"/>
    <col min="4093" max="4093" width="14.28515625" style="184" customWidth="1"/>
    <col min="4094" max="4094" width="12.7109375" style="184" customWidth="1"/>
    <col min="4095" max="4095" width="12" style="184" customWidth="1"/>
    <col min="4096" max="4096" width="12.28515625" style="184" customWidth="1"/>
    <col min="4097" max="4097" width="11" style="184" customWidth="1"/>
    <col min="4098" max="4098" width="11.140625" style="184" customWidth="1"/>
    <col min="4099" max="4344" width="9.140625" style="184"/>
    <col min="4345" max="4345" width="4.85546875" style="184" customWidth="1"/>
    <col min="4346" max="4346" width="22" style="184" customWidth="1"/>
    <col min="4347" max="4347" width="13.42578125" style="184" customWidth="1"/>
    <col min="4348" max="4348" width="15.7109375" style="184" customWidth="1"/>
    <col min="4349" max="4349" width="14.28515625" style="184" customWidth="1"/>
    <col min="4350" max="4350" width="12.7109375" style="184" customWidth="1"/>
    <col min="4351" max="4351" width="12" style="184" customWidth="1"/>
    <col min="4352" max="4352" width="12.28515625" style="184" customWidth="1"/>
    <col min="4353" max="4353" width="11" style="184" customWidth="1"/>
    <col min="4354" max="4354" width="11.140625" style="184" customWidth="1"/>
    <col min="4355" max="4600" width="9.140625" style="184"/>
    <col min="4601" max="4601" width="4.85546875" style="184" customWidth="1"/>
    <col min="4602" max="4602" width="22" style="184" customWidth="1"/>
    <col min="4603" max="4603" width="13.42578125" style="184" customWidth="1"/>
    <col min="4604" max="4604" width="15.7109375" style="184" customWidth="1"/>
    <col min="4605" max="4605" width="14.28515625" style="184" customWidth="1"/>
    <col min="4606" max="4606" width="12.7109375" style="184" customWidth="1"/>
    <col min="4607" max="4607" width="12" style="184" customWidth="1"/>
    <col min="4608" max="4608" width="12.28515625" style="184" customWidth="1"/>
    <col min="4609" max="4609" width="11" style="184" customWidth="1"/>
    <col min="4610" max="4610" width="11.140625" style="184" customWidth="1"/>
    <col min="4611" max="4856" width="9.140625" style="184"/>
    <col min="4857" max="4857" width="4.85546875" style="184" customWidth="1"/>
    <col min="4858" max="4858" width="22" style="184" customWidth="1"/>
    <col min="4859" max="4859" width="13.42578125" style="184" customWidth="1"/>
    <col min="4860" max="4860" width="15.7109375" style="184" customWidth="1"/>
    <col min="4861" max="4861" width="14.28515625" style="184" customWidth="1"/>
    <col min="4862" max="4862" width="12.7109375" style="184" customWidth="1"/>
    <col min="4863" max="4863" width="12" style="184" customWidth="1"/>
    <col min="4864" max="4864" width="12.28515625" style="184" customWidth="1"/>
    <col min="4865" max="4865" width="11" style="184" customWidth="1"/>
    <col min="4866" max="4866" width="11.140625" style="184" customWidth="1"/>
    <col min="4867" max="5112" width="9.140625" style="184"/>
    <col min="5113" max="5113" width="4.85546875" style="184" customWidth="1"/>
    <col min="5114" max="5114" width="22" style="184" customWidth="1"/>
    <col min="5115" max="5115" width="13.42578125" style="184" customWidth="1"/>
    <col min="5116" max="5116" width="15.7109375" style="184" customWidth="1"/>
    <col min="5117" max="5117" width="14.28515625" style="184" customWidth="1"/>
    <col min="5118" max="5118" width="12.7109375" style="184" customWidth="1"/>
    <col min="5119" max="5119" width="12" style="184" customWidth="1"/>
    <col min="5120" max="5120" width="12.28515625" style="184" customWidth="1"/>
    <col min="5121" max="5121" width="11" style="184" customWidth="1"/>
    <col min="5122" max="5122" width="11.140625" style="184" customWidth="1"/>
    <col min="5123" max="5368" width="9.140625" style="184"/>
    <col min="5369" max="5369" width="4.85546875" style="184" customWidth="1"/>
    <col min="5370" max="5370" width="22" style="184" customWidth="1"/>
    <col min="5371" max="5371" width="13.42578125" style="184" customWidth="1"/>
    <col min="5372" max="5372" width="15.7109375" style="184" customWidth="1"/>
    <col min="5373" max="5373" width="14.28515625" style="184" customWidth="1"/>
    <col min="5374" max="5374" width="12.7109375" style="184" customWidth="1"/>
    <col min="5375" max="5375" width="12" style="184" customWidth="1"/>
    <col min="5376" max="5376" width="12.28515625" style="184" customWidth="1"/>
    <col min="5377" max="5377" width="11" style="184" customWidth="1"/>
    <col min="5378" max="5378" width="11.140625" style="184" customWidth="1"/>
    <col min="5379" max="5624" width="9.140625" style="184"/>
    <col min="5625" max="5625" width="4.85546875" style="184" customWidth="1"/>
    <col min="5626" max="5626" width="22" style="184" customWidth="1"/>
    <col min="5627" max="5627" width="13.42578125" style="184" customWidth="1"/>
    <col min="5628" max="5628" width="15.7109375" style="184" customWidth="1"/>
    <col min="5629" max="5629" width="14.28515625" style="184" customWidth="1"/>
    <col min="5630" max="5630" width="12.7109375" style="184" customWidth="1"/>
    <col min="5631" max="5631" width="12" style="184" customWidth="1"/>
    <col min="5632" max="5632" width="12.28515625" style="184" customWidth="1"/>
    <col min="5633" max="5633" width="11" style="184" customWidth="1"/>
    <col min="5634" max="5634" width="11.140625" style="184" customWidth="1"/>
    <col min="5635" max="5880" width="9.140625" style="184"/>
    <col min="5881" max="5881" width="4.85546875" style="184" customWidth="1"/>
    <col min="5882" max="5882" width="22" style="184" customWidth="1"/>
    <col min="5883" max="5883" width="13.42578125" style="184" customWidth="1"/>
    <col min="5884" max="5884" width="15.7109375" style="184" customWidth="1"/>
    <col min="5885" max="5885" width="14.28515625" style="184" customWidth="1"/>
    <col min="5886" max="5886" width="12.7109375" style="184" customWidth="1"/>
    <col min="5887" max="5887" width="12" style="184" customWidth="1"/>
    <col min="5888" max="5888" width="12.28515625" style="184" customWidth="1"/>
    <col min="5889" max="5889" width="11" style="184" customWidth="1"/>
    <col min="5890" max="5890" width="11.140625" style="184" customWidth="1"/>
    <col min="5891" max="6136" width="9.140625" style="184"/>
    <col min="6137" max="6137" width="4.85546875" style="184" customWidth="1"/>
    <col min="6138" max="6138" width="22" style="184" customWidth="1"/>
    <col min="6139" max="6139" width="13.42578125" style="184" customWidth="1"/>
    <col min="6140" max="6140" width="15.7109375" style="184" customWidth="1"/>
    <col min="6141" max="6141" width="14.28515625" style="184" customWidth="1"/>
    <col min="6142" max="6142" width="12.7109375" style="184" customWidth="1"/>
    <col min="6143" max="6143" width="12" style="184" customWidth="1"/>
    <col min="6144" max="6144" width="12.28515625" style="184" customWidth="1"/>
    <col min="6145" max="6145" width="11" style="184" customWidth="1"/>
    <col min="6146" max="6146" width="11.140625" style="184" customWidth="1"/>
    <col min="6147" max="6392" width="9.140625" style="184"/>
    <col min="6393" max="6393" width="4.85546875" style="184" customWidth="1"/>
    <col min="6394" max="6394" width="22" style="184" customWidth="1"/>
    <col min="6395" max="6395" width="13.42578125" style="184" customWidth="1"/>
    <col min="6396" max="6396" width="15.7109375" style="184" customWidth="1"/>
    <col min="6397" max="6397" width="14.28515625" style="184" customWidth="1"/>
    <col min="6398" max="6398" width="12.7109375" style="184" customWidth="1"/>
    <col min="6399" max="6399" width="12" style="184" customWidth="1"/>
    <col min="6400" max="6400" width="12.28515625" style="184" customWidth="1"/>
    <col min="6401" max="6401" width="11" style="184" customWidth="1"/>
    <col min="6402" max="6402" width="11.140625" style="184" customWidth="1"/>
    <col min="6403" max="6648" width="9.140625" style="184"/>
    <col min="6649" max="6649" width="4.85546875" style="184" customWidth="1"/>
    <col min="6650" max="6650" width="22" style="184" customWidth="1"/>
    <col min="6651" max="6651" width="13.42578125" style="184" customWidth="1"/>
    <col min="6652" max="6652" width="15.7109375" style="184" customWidth="1"/>
    <col min="6653" max="6653" width="14.28515625" style="184" customWidth="1"/>
    <col min="6654" max="6654" width="12.7109375" style="184" customWidth="1"/>
    <col min="6655" max="6655" width="12" style="184" customWidth="1"/>
    <col min="6656" max="6656" width="12.28515625" style="184" customWidth="1"/>
    <col min="6657" max="6657" width="11" style="184" customWidth="1"/>
    <col min="6658" max="6658" width="11.140625" style="184" customWidth="1"/>
    <col min="6659" max="6904" width="9.140625" style="184"/>
    <col min="6905" max="6905" width="4.85546875" style="184" customWidth="1"/>
    <col min="6906" max="6906" width="22" style="184" customWidth="1"/>
    <col min="6907" max="6907" width="13.42578125" style="184" customWidth="1"/>
    <col min="6908" max="6908" width="15.7109375" style="184" customWidth="1"/>
    <col min="6909" max="6909" width="14.28515625" style="184" customWidth="1"/>
    <col min="6910" max="6910" width="12.7109375" style="184" customWidth="1"/>
    <col min="6911" max="6911" width="12" style="184" customWidth="1"/>
    <col min="6912" max="6912" width="12.28515625" style="184" customWidth="1"/>
    <col min="6913" max="6913" width="11" style="184" customWidth="1"/>
    <col min="6914" max="6914" width="11.140625" style="184" customWidth="1"/>
    <col min="6915" max="7160" width="9.140625" style="184"/>
    <col min="7161" max="7161" width="4.85546875" style="184" customWidth="1"/>
    <col min="7162" max="7162" width="22" style="184" customWidth="1"/>
    <col min="7163" max="7163" width="13.42578125" style="184" customWidth="1"/>
    <col min="7164" max="7164" width="15.7109375" style="184" customWidth="1"/>
    <col min="7165" max="7165" width="14.28515625" style="184" customWidth="1"/>
    <col min="7166" max="7166" width="12.7109375" style="184" customWidth="1"/>
    <col min="7167" max="7167" width="12" style="184" customWidth="1"/>
    <col min="7168" max="7168" width="12.28515625" style="184" customWidth="1"/>
    <col min="7169" max="7169" width="11" style="184" customWidth="1"/>
    <col min="7170" max="7170" width="11.140625" style="184" customWidth="1"/>
    <col min="7171" max="7416" width="9.140625" style="184"/>
    <col min="7417" max="7417" width="4.85546875" style="184" customWidth="1"/>
    <col min="7418" max="7418" width="22" style="184" customWidth="1"/>
    <col min="7419" max="7419" width="13.42578125" style="184" customWidth="1"/>
    <col min="7420" max="7420" width="15.7109375" style="184" customWidth="1"/>
    <col min="7421" max="7421" width="14.28515625" style="184" customWidth="1"/>
    <col min="7422" max="7422" width="12.7109375" style="184" customWidth="1"/>
    <col min="7423" max="7423" width="12" style="184" customWidth="1"/>
    <col min="7424" max="7424" width="12.28515625" style="184" customWidth="1"/>
    <col min="7425" max="7425" width="11" style="184" customWidth="1"/>
    <col min="7426" max="7426" width="11.140625" style="184" customWidth="1"/>
    <col min="7427" max="7672" width="9.140625" style="184"/>
    <col min="7673" max="7673" width="4.85546875" style="184" customWidth="1"/>
    <col min="7674" max="7674" width="22" style="184" customWidth="1"/>
    <col min="7675" max="7675" width="13.42578125" style="184" customWidth="1"/>
    <col min="7676" max="7676" width="15.7109375" style="184" customWidth="1"/>
    <col min="7677" max="7677" width="14.28515625" style="184" customWidth="1"/>
    <col min="7678" max="7678" width="12.7109375" style="184" customWidth="1"/>
    <col min="7679" max="7679" width="12" style="184" customWidth="1"/>
    <col min="7680" max="7680" width="12.28515625" style="184" customWidth="1"/>
    <col min="7681" max="7681" width="11" style="184" customWidth="1"/>
    <col min="7682" max="7682" width="11.140625" style="184" customWidth="1"/>
    <col min="7683" max="7928" width="9.140625" style="184"/>
    <col min="7929" max="7929" width="4.85546875" style="184" customWidth="1"/>
    <col min="7930" max="7930" width="22" style="184" customWidth="1"/>
    <col min="7931" max="7931" width="13.42578125" style="184" customWidth="1"/>
    <col min="7932" max="7932" width="15.7109375" style="184" customWidth="1"/>
    <col min="7933" max="7933" width="14.28515625" style="184" customWidth="1"/>
    <col min="7934" max="7934" width="12.7109375" style="184" customWidth="1"/>
    <col min="7935" max="7935" width="12" style="184" customWidth="1"/>
    <col min="7936" max="7936" width="12.28515625" style="184" customWidth="1"/>
    <col min="7937" max="7937" width="11" style="184" customWidth="1"/>
    <col min="7938" max="7938" width="11.140625" style="184" customWidth="1"/>
    <col min="7939" max="8184" width="9.140625" style="184"/>
    <col min="8185" max="8185" width="4.85546875" style="184" customWidth="1"/>
    <col min="8186" max="8186" width="22" style="184" customWidth="1"/>
    <col min="8187" max="8187" width="13.42578125" style="184" customWidth="1"/>
    <col min="8188" max="8188" width="15.7109375" style="184" customWidth="1"/>
    <col min="8189" max="8189" width="14.28515625" style="184" customWidth="1"/>
    <col min="8190" max="8190" width="12.7109375" style="184" customWidth="1"/>
    <col min="8191" max="8191" width="12" style="184" customWidth="1"/>
    <col min="8192" max="8192" width="12.28515625" style="184" customWidth="1"/>
    <col min="8193" max="8193" width="11" style="184" customWidth="1"/>
    <col min="8194" max="8194" width="11.140625" style="184" customWidth="1"/>
    <col min="8195" max="8440" width="9.140625" style="184"/>
    <col min="8441" max="8441" width="4.85546875" style="184" customWidth="1"/>
    <col min="8442" max="8442" width="22" style="184" customWidth="1"/>
    <col min="8443" max="8443" width="13.42578125" style="184" customWidth="1"/>
    <col min="8444" max="8444" width="15.7109375" style="184" customWidth="1"/>
    <col min="8445" max="8445" width="14.28515625" style="184" customWidth="1"/>
    <col min="8446" max="8446" width="12.7109375" style="184" customWidth="1"/>
    <col min="8447" max="8447" width="12" style="184" customWidth="1"/>
    <col min="8448" max="8448" width="12.28515625" style="184" customWidth="1"/>
    <col min="8449" max="8449" width="11" style="184" customWidth="1"/>
    <col min="8450" max="8450" width="11.140625" style="184" customWidth="1"/>
    <col min="8451" max="8696" width="9.140625" style="184"/>
    <col min="8697" max="8697" width="4.85546875" style="184" customWidth="1"/>
    <col min="8698" max="8698" width="22" style="184" customWidth="1"/>
    <col min="8699" max="8699" width="13.42578125" style="184" customWidth="1"/>
    <col min="8700" max="8700" width="15.7109375" style="184" customWidth="1"/>
    <col min="8701" max="8701" width="14.28515625" style="184" customWidth="1"/>
    <col min="8702" max="8702" width="12.7109375" style="184" customWidth="1"/>
    <col min="8703" max="8703" width="12" style="184" customWidth="1"/>
    <col min="8704" max="8704" width="12.28515625" style="184" customWidth="1"/>
    <col min="8705" max="8705" width="11" style="184" customWidth="1"/>
    <col min="8706" max="8706" width="11.140625" style="184" customWidth="1"/>
    <col min="8707" max="8952" width="9.140625" style="184"/>
    <col min="8953" max="8953" width="4.85546875" style="184" customWidth="1"/>
    <col min="8954" max="8954" width="22" style="184" customWidth="1"/>
    <col min="8955" max="8955" width="13.42578125" style="184" customWidth="1"/>
    <col min="8956" max="8956" width="15.7109375" style="184" customWidth="1"/>
    <col min="8957" max="8957" width="14.28515625" style="184" customWidth="1"/>
    <col min="8958" max="8958" width="12.7109375" style="184" customWidth="1"/>
    <col min="8959" max="8959" width="12" style="184" customWidth="1"/>
    <col min="8960" max="8960" width="12.28515625" style="184" customWidth="1"/>
    <col min="8961" max="8961" width="11" style="184" customWidth="1"/>
    <col min="8962" max="8962" width="11.140625" style="184" customWidth="1"/>
    <col min="8963" max="9208" width="9.140625" style="184"/>
    <col min="9209" max="9209" width="4.85546875" style="184" customWidth="1"/>
    <col min="9210" max="9210" width="22" style="184" customWidth="1"/>
    <col min="9211" max="9211" width="13.42578125" style="184" customWidth="1"/>
    <col min="9212" max="9212" width="15.7109375" style="184" customWidth="1"/>
    <col min="9213" max="9213" width="14.28515625" style="184" customWidth="1"/>
    <col min="9214" max="9214" width="12.7109375" style="184" customWidth="1"/>
    <col min="9215" max="9215" width="12" style="184" customWidth="1"/>
    <col min="9216" max="9216" width="12.28515625" style="184" customWidth="1"/>
    <col min="9217" max="9217" width="11" style="184" customWidth="1"/>
    <col min="9218" max="9218" width="11.140625" style="184" customWidth="1"/>
    <col min="9219" max="9464" width="9.140625" style="184"/>
    <col min="9465" max="9465" width="4.85546875" style="184" customWidth="1"/>
    <col min="9466" max="9466" width="22" style="184" customWidth="1"/>
    <col min="9467" max="9467" width="13.42578125" style="184" customWidth="1"/>
    <col min="9468" max="9468" width="15.7109375" style="184" customWidth="1"/>
    <col min="9469" max="9469" width="14.28515625" style="184" customWidth="1"/>
    <col min="9470" max="9470" width="12.7109375" style="184" customWidth="1"/>
    <col min="9471" max="9471" width="12" style="184" customWidth="1"/>
    <col min="9472" max="9472" width="12.28515625" style="184" customWidth="1"/>
    <col min="9473" max="9473" width="11" style="184" customWidth="1"/>
    <col min="9474" max="9474" width="11.140625" style="184" customWidth="1"/>
    <col min="9475" max="9720" width="9.140625" style="184"/>
    <col min="9721" max="9721" width="4.85546875" style="184" customWidth="1"/>
    <col min="9722" max="9722" width="22" style="184" customWidth="1"/>
    <col min="9723" max="9723" width="13.42578125" style="184" customWidth="1"/>
    <col min="9724" max="9724" width="15.7109375" style="184" customWidth="1"/>
    <col min="9725" max="9725" width="14.28515625" style="184" customWidth="1"/>
    <col min="9726" max="9726" width="12.7109375" style="184" customWidth="1"/>
    <col min="9727" max="9727" width="12" style="184" customWidth="1"/>
    <col min="9728" max="9728" width="12.28515625" style="184" customWidth="1"/>
    <col min="9729" max="9729" width="11" style="184" customWidth="1"/>
    <col min="9730" max="9730" width="11.140625" style="184" customWidth="1"/>
    <col min="9731" max="9976" width="9.140625" style="184"/>
    <col min="9977" max="9977" width="4.85546875" style="184" customWidth="1"/>
    <col min="9978" max="9978" width="22" style="184" customWidth="1"/>
    <col min="9979" max="9979" width="13.42578125" style="184" customWidth="1"/>
    <col min="9980" max="9980" width="15.7109375" style="184" customWidth="1"/>
    <col min="9981" max="9981" width="14.28515625" style="184" customWidth="1"/>
    <col min="9982" max="9982" width="12.7109375" style="184" customWidth="1"/>
    <col min="9983" max="9983" width="12" style="184" customWidth="1"/>
    <col min="9984" max="9984" width="12.28515625" style="184" customWidth="1"/>
    <col min="9985" max="9985" width="11" style="184" customWidth="1"/>
    <col min="9986" max="9986" width="11.140625" style="184" customWidth="1"/>
    <col min="9987" max="10232" width="9.140625" style="184"/>
    <col min="10233" max="10233" width="4.85546875" style="184" customWidth="1"/>
    <col min="10234" max="10234" width="22" style="184" customWidth="1"/>
    <col min="10235" max="10235" width="13.42578125" style="184" customWidth="1"/>
    <col min="10236" max="10236" width="15.7109375" style="184" customWidth="1"/>
    <col min="10237" max="10237" width="14.28515625" style="184" customWidth="1"/>
    <col min="10238" max="10238" width="12.7109375" style="184" customWidth="1"/>
    <col min="10239" max="10239" width="12" style="184" customWidth="1"/>
    <col min="10240" max="10240" width="12.28515625" style="184" customWidth="1"/>
    <col min="10241" max="10241" width="11" style="184" customWidth="1"/>
    <col min="10242" max="10242" width="11.140625" style="184" customWidth="1"/>
    <col min="10243" max="10488" width="9.140625" style="184"/>
    <col min="10489" max="10489" width="4.85546875" style="184" customWidth="1"/>
    <col min="10490" max="10490" width="22" style="184" customWidth="1"/>
    <col min="10491" max="10491" width="13.42578125" style="184" customWidth="1"/>
    <col min="10492" max="10492" width="15.7109375" style="184" customWidth="1"/>
    <col min="10493" max="10493" width="14.28515625" style="184" customWidth="1"/>
    <col min="10494" max="10494" width="12.7109375" style="184" customWidth="1"/>
    <col min="10495" max="10495" width="12" style="184" customWidth="1"/>
    <col min="10496" max="10496" width="12.28515625" style="184" customWidth="1"/>
    <col min="10497" max="10497" width="11" style="184" customWidth="1"/>
    <col min="10498" max="10498" width="11.140625" style="184" customWidth="1"/>
    <col min="10499" max="10744" width="9.140625" style="184"/>
    <col min="10745" max="10745" width="4.85546875" style="184" customWidth="1"/>
    <col min="10746" max="10746" width="22" style="184" customWidth="1"/>
    <col min="10747" max="10747" width="13.42578125" style="184" customWidth="1"/>
    <col min="10748" max="10748" width="15.7109375" style="184" customWidth="1"/>
    <col min="10749" max="10749" width="14.28515625" style="184" customWidth="1"/>
    <col min="10750" max="10750" width="12.7109375" style="184" customWidth="1"/>
    <col min="10751" max="10751" width="12" style="184" customWidth="1"/>
    <col min="10752" max="10752" width="12.28515625" style="184" customWidth="1"/>
    <col min="10753" max="10753" width="11" style="184" customWidth="1"/>
    <col min="10754" max="10754" width="11.140625" style="184" customWidth="1"/>
    <col min="10755" max="11000" width="9.140625" style="184"/>
    <col min="11001" max="11001" width="4.85546875" style="184" customWidth="1"/>
    <col min="11002" max="11002" width="22" style="184" customWidth="1"/>
    <col min="11003" max="11003" width="13.42578125" style="184" customWidth="1"/>
    <col min="11004" max="11004" width="15.7109375" style="184" customWidth="1"/>
    <col min="11005" max="11005" width="14.28515625" style="184" customWidth="1"/>
    <col min="11006" max="11006" width="12.7109375" style="184" customWidth="1"/>
    <col min="11007" max="11007" width="12" style="184" customWidth="1"/>
    <col min="11008" max="11008" width="12.28515625" style="184" customWidth="1"/>
    <col min="11009" max="11009" width="11" style="184" customWidth="1"/>
    <col min="11010" max="11010" width="11.140625" style="184" customWidth="1"/>
    <col min="11011" max="11256" width="9.140625" style="184"/>
    <col min="11257" max="11257" width="4.85546875" style="184" customWidth="1"/>
    <col min="11258" max="11258" width="22" style="184" customWidth="1"/>
    <col min="11259" max="11259" width="13.42578125" style="184" customWidth="1"/>
    <col min="11260" max="11260" width="15.7109375" style="184" customWidth="1"/>
    <col min="11261" max="11261" width="14.28515625" style="184" customWidth="1"/>
    <col min="11262" max="11262" width="12.7109375" style="184" customWidth="1"/>
    <col min="11263" max="11263" width="12" style="184" customWidth="1"/>
    <col min="11264" max="11264" width="12.28515625" style="184" customWidth="1"/>
    <col min="11265" max="11265" width="11" style="184" customWidth="1"/>
    <col min="11266" max="11266" width="11.140625" style="184" customWidth="1"/>
    <col min="11267" max="11512" width="9.140625" style="184"/>
    <col min="11513" max="11513" width="4.85546875" style="184" customWidth="1"/>
    <col min="11514" max="11514" width="22" style="184" customWidth="1"/>
    <col min="11515" max="11515" width="13.42578125" style="184" customWidth="1"/>
    <col min="11516" max="11516" width="15.7109375" style="184" customWidth="1"/>
    <col min="11517" max="11517" width="14.28515625" style="184" customWidth="1"/>
    <col min="11518" max="11518" width="12.7109375" style="184" customWidth="1"/>
    <col min="11519" max="11519" width="12" style="184" customWidth="1"/>
    <col min="11520" max="11520" width="12.28515625" style="184" customWidth="1"/>
    <col min="11521" max="11521" width="11" style="184" customWidth="1"/>
    <col min="11522" max="11522" width="11.140625" style="184" customWidth="1"/>
    <col min="11523" max="11768" width="9.140625" style="184"/>
    <col min="11769" max="11769" width="4.85546875" style="184" customWidth="1"/>
    <col min="11770" max="11770" width="22" style="184" customWidth="1"/>
    <col min="11771" max="11771" width="13.42578125" style="184" customWidth="1"/>
    <col min="11772" max="11772" width="15.7109375" style="184" customWidth="1"/>
    <col min="11773" max="11773" width="14.28515625" style="184" customWidth="1"/>
    <col min="11774" max="11774" width="12.7109375" style="184" customWidth="1"/>
    <col min="11775" max="11775" width="12" style="184" customWidth="1"/>
    <col min="11776" max="11776" width="12.28515625" style="184" customWidth="1"/>
    <col min="11777" max="11777" width="11" style="184" customWidth="1"/>
    <col min="11778" max="11778" width="11.140625" style="184" customWidth="1"/>
    <col min="11779" max="12024" width="9.140625" style="184"/>
    <col min="12025" max="12025" width="4.85546875" style="184" customWidth="1"/>
    <col min="12026" max="12026" width="22" style="184" customWidth="1"/>
    <col min="12027" max="12027" width="13.42578125" style="184" customWidth="1"/>
    <col min="12028" max="12028" width="15.7109375" style="184" customWidth="1"/>
    <col min="12029" max="12029" width="14.28515625" style="184" customWidth="1"/>
    <col min="12030" max="12030" width="12.7109375" style="184" customWidth="1"/>
    <col min="12031" max="12031" width="12" style="184" customWidth="1"/>
    <col min="12032" max="12032" width="12.28515625" style="184" customWidth="1"/>
    <col min="12033" max="12033" width="11" style="184" customWidth="1"/>
    <col min="12034" max="12034" width="11.140625" style="184" customWidth="1"/>
    <col min="12035" max="12280" width="9.140625" style="184"/>
    <col min="12281" max="12281" width="4.85546875" style="184" customWidth="1"/>
    <col min="12282" max="12282" width="22" style="184" customWidth="1"/>
    <col min="12283" max="12283" width="13.42578125" style="184" customWidth="1"/>
    <col min="12284" max="12284" width="15.7109375" style="184" customWidth="1"/>
    <col min="12285" max="12285" width="14.28515625" style="184" customWidth="1"/>
    <col min="12286" max="12286" width="12.7109375" style="184" customWidth="1"/>
    <col min="12287" max="12287" width="12" style="184" customWidth="1"/>
    <col min="12288" max="12288" width="12.28515625" style="184" customWidth="1"/>
    <col min="12289" max="12289" width="11" style="184" customWidth="1"/>
    <col min="12290" max="12290" width="11.140625" style="184" customWidth="1"/>
    <col min="12291" max="12536" width="9.140625" style="184"/>
    <col min="12537" max="12537" width="4.85546875" style="184" customWidth="1"/>
    <col min="12538" max="12538" width="22" style="184" customWidth="1"/>
    <col min="12539" max="12539" width="13.42578125" style="184" customWidth="1"/>
    <col min="12540" max="12540" width="15.7109375" style="184" customWidth="1"/>
    <col min="12541" max="12541" width="14.28515625" style="184" customWidth="1"/>
    <col min="12542" max="12542" width="12.7109375" style="184" customWidth="1"/>
    <col min="12543" max="12543" width="12" style="184" customWidth="1"/>
    <col min="12544" max="12544" width="12.28515625" style="184" customWidth="1"/>
    <col min="12545" max="12545" width="11" style="184" customWidth="1"/>
    <col min="12546" max="12546" width="11.140625" style="184" customWidth="1"/>
    <col min="12547" max="12792" width="9.140625" style="184"/>
    <col min="12793" max="12793" width="4.85546875" style="184" customWidth="1"/>
    <col min="12794" max="12794" width="22" style="184" customWidth="1"/>
    <col min="12795" max="12795" width="13.42578125" style="184" customWidth="1"/>
    <col min="12796" max="12796" width="15.7109375" style="184" customWidth="1"/>
    <col min="12797" max="12797" width="14.28515625" style="184" customWidth="1"/>
    <col min="12798" max="12798" width="12.7109375" style="184" customWidth="1"/>
    <col min="12799" max="12799" width="12" style="184" customWidth="1"/>
    <col min="12800" max="12800" width="12.28515625" style="184" customWidth="1"/>
    <col min="12801" max="12801" width="11" style="184" customWidth="1"/>
    <col min="12802" max="12802" width="11.140625" style="184" customWidth="1"/>
    <col min="12803" max="13048" width="9.140625" style="184"/>
    <col min="13049" max="13049" width="4.85546875" style="184" customWidth="1"/>
    <col min="13050" max="13050" width="22" style="184" customWidth="1"/>
    <col min="13051" max="13051" width="13.42578125" style="184" customWidth="1"/>
    <col min="13052" max="13052" width="15.7109375" style="184" customWidth="1"/>
    <col min="13053" max="13053" width="14.28515625" style="184" customWidth="1"/>
    <col min="13054" max="13054" width="12.7109375" style="184" customWidth="1"/>
    <col min="13055" max="13055" width="12" style="184" customWidth="1"/>
    <col min="13056" max="13056" width="12.28515625" style="184" customWidth="1"/>
    <col min="13057" max="13057" width="11" style="184" customWidth="1"/>
    <col min="13058" max="13058" width="11.140625" style="184" customWidth="1"/>
    <col min="13059" max="13304" width="9.140625" style="184"/>
    <col min="13305" max="13305" width="4.85546875" style="184" customWidth="1"/>
    <col min="13306" max="13306" width="22" style="184" customWidth="1"/>
    <col min="13307" max="13307" width="13.42578125" style="184" customWidth="1"/>
    <col min="13308" max="13308" width="15.7109375" style="184" customWidth="1"/>
    <col min="13309" max="13309" width="14.28515625" style="184" customWidth="1"/>
    <col min="13310" max="13310" width="12.7109375" style="184" customWidth="1"/>
    <col min="13311" max="13311" width="12" style="184" customWidth="1"/>
    <col min="13312" max="13312" width="12.28515625" style="184" customWidth="1"/>
    <col min="13313" max="13313" width="11" style="184" customWidth="1"/>
    <col min="13314" max="13314" width="11.140625" style="184" customWidth="1"/>
    <col min="13315" max="13560" width="9.140625" style="184"/>
    <col min="13561" max="13561" width="4.85546875" style="184" customWidth="1"/>
    <col min="13562" max="13562" width="22" style="184" customWidth="1"/>
    <col min="13563" max="13563" width="13.42578125" style="184" customWidth="1"/>
    <col min="13564" max="13564" width="15.7109375" style="184" customWidth="1"/>
    <col min="13565" max="13565" width="14.28515625" style="184" customWidth="1"/>
    <col min="13566" max="13566" width="12.7109375" style="184" customWidth="1"/>
    <col min="13567" max="13567" width="12" style="184" customWidth="1"/>
    <col min="13568" max="13568" width="12.28515625" style="184" customWidth="1"/>
    <col min="13569" max="13569" width="11" style="184" customWidth="1"/>
    <col min="13570" max="13570" width="11.140625" style="184" customWidth="1"/>
    <col min="13571" max="13816" width="9.140625" style="184"/>
    <col min="13817" max="13817" width="4.85546875" style="184" customWidth="1"/>
    <col min="13818" max="13818" width="22" style="184" customWidth="1"/>
    <col min="13819" max="13819" width="13.42578125" style="184" customWidth="1"/>
    <col min="13820" max="13820" width="15.7109375" style="184" customWidth="1"/>
    <col min="13821" max="13821" width="14.28515625" style="184" customWidth="1"/>
    <col min="13822" max="13822" width="12.7109375" style="184" customWidth="1"/>
    <col min="13823" max="13823" width="12" style="184" customWidth="1"/>
    <col min="13824" max="13824" width="12.28515625" style="184" customWidth="1"/>
    <col min="13825" max="13825" width="11" style="184" customWidth="1"/>
    <col min="13826" max="13826" width="11.140625" style="184" customWidth="1"/>
    <col min="13827" max="14072" width="9.140625" style="184"/>
    <col min="14073" max="14073" width="4.85546875" style="184" customWidth="1"/>
    <col min="14074" max="14074" width="22" style="184" customWidth="1"/>
    <col min="14075" max="14075" width="13.42578125" style="184" customWidth="1"/>
    <col min="14076" max="14076" width="15.7109375" style="184" customWidth="1"/>
    <col min="14077" max="14077" width="14.28515625" style="184" customWidth="1"/>
    <col min="14078" max="14078" width="12.7109375" style="184" customWidth="1"/>
    <col min="14079" max="14079" width="12" style="184" customWidth="1"/>
    <col min="14080" max="14080" width="12.28515625" style="184" customWidth="1"/>
    <col min="14081" max="14081" width="11" style="184" customWidth="1"/>
    <col min="14082" max="14082" width="11.140625" style="184" customWidth="1"/>
    <col min="14083" max="14328" width="9.140625" style="184"/>
    <col min="14329" max="14329" width="4.85546875" style="184" customWidth="1"/>
    <col min="14330" max="14330" width="22" style="184" customWidth="1"/>
    <col min="14331" max="14331" width="13.42578125" style="184" customWidth="1"/>
    <col min="14332" max="14332" width="15.7109375" style="184" customWidth="1"/>
    <col min="14333" max="14333" width="14.28515625" style="184" customWidth="1"/>
    <col min="14334" max="14334" width="12.7109375" style="184" customWidth="1"/>
    <col min="14335" max="14335" width="12" style="184" customWidth="1"/>
    <col min="14336" max="14336" width="12.28515625" style="184" customWidth="1"/>
    <col min="14337" max="14337" width="11" style="184" customWidth="1"/>
    <col min="14338" max="14338" width="11.140625" style="184" customWidth="1"/>
    <col min="14339" max="14584" width="9.140625" style="184"/>
    <col min="14585" max="14585" width="4.85546875" style="184" customWidth="1"/>
    <col min="14586" max="14586" width="22" style="184" customWidth="1"/>
    <col min="14587" max="14587" width="13.42578125" style="184" customWidth="1"/>
    <col min="14588" max="14588" width="15.7109375" style="184" customWidth="1"/>
    <col min="14589" max="14589" width="14.28515625" style="184" customWidth="1"/>
    <col min="14590" max="14590" width="12.7109375" style="184" customWidth="1"/>
    <col min="14591" max="14591" width="12" style="184" customWidth="1"/>
    <col min="14592" max="14592" width="12.28515625" style="184" customWidth="1"/>
    <col min="14593" max="14593" width="11" style="184" customWidth="1"/>
    <col min="14594" max="14594" width="11.140625" style="184" customWidth="1"/>
    <col min="14595" max="14840" width="9.140625" style="184"/>
    <col min="14841" max="14841" width="4.85546875" style="184" customWidth="1"/>
    <col min="14842" max="14842" width="22" style="184" customWidth="1"/>
    <col min="14843" max="14843" width="13.42578125" style="184" customWidth="1"/>
    <col min="14844" max="14844" width="15.7109375" style="184" customWidth="1"/>
    <col min="14845" max="14845" width="14.28515625" style="184" customWidth="1"/>
    <col min="14846" max="14846" width="12.7109375" style="184" customWidth="1"/>
    <col min="14847" max="14847" width="12" style="184" customWidth="1"/>
    <col min="14848" max="14848" width="12.28515625" style="184" customWidth="1"/>
    <col min="14849" max="14849" width="11" style="184" customWidth="1"/>
    <col min="14850" max="14850" width="11.140625" style="184" customWidth="1"/>
    <col min="14851" max="15096" width="9.140625" style="184"/>
    <col min="15097" max="15097" width="4.85546875" style="184" customWidth="1"/>
    <col min="15098" max="15098" width="22" style="184" customWidth="1"/>
    <col min="15099" max="15099" width="13.42578125" style="184" customWidth="1"/>
    <col min="15100" max="15100" width="15.7109375" style="184" customWidth="1"/>
    <col min="15101" max="15101" width="14.28515625" style="184" customWidth="1"/>
    <col min="15102" max="15102" width="12.7109375" style="184" customWidth="1"/>
    <col min="15103" max="15103" width="12" style="184" customWidth="1"/>
    <col min="15104" max="15104" width="12.28515625" style="184" customWidth="1"/>
    <col min="15105" max="15105" width="11" style="184" customWidth="1"/>
    <col min="15106" max="15106" width="11.140625" style="184" customWidth="1"/>
    <col min="15107" max="15352" width="9.140625" style="184"/>
    <col min="15353" max="15353" width="4.85546875" style="184" customWidth="1"/>
    <col min="15354" max="15354" width="22" style="184" customWidth="1"/>
    <col min="15355" max="15355" width="13.42578125" style="184" customWidth="1"/>
    <col min="15356" max="15356" width="15.7109375" style="184" customWidth="1"/>
    <col min="15357" max="15357" width="14.28515625" style="184" customWidth="1"/>
    <col min="15358" max="15358" width="12.7109375" style="184" customWidth="1"/>
    <col min="15359" max="15359" width="12" style="184" customWidth="1"/>
    <col min="15360" max="15360" width="12.28515625" style="184" customWidth="1"/>
    <col min="15361" max="15361" width="11" style="184" customWidth="1"/>
    <col min="15362" max="15362" width="11.140625" style="184" customWidth="1"/>
    <col min="15363" max="15608" width="9.140625" style="184"/>
    <col min="15609" max="15609" width="4.85546875" style="184" customWidth="1"/>
    <col min="15610" max="15610" width="22" style="184" customWidth="1"/>
    <col min="15611" max="15611" width="13.42578125" style="184" customWidth="1"/>
    <col min="15612" max="15612" width="15.7109375" style="184" customWidth="1"/>
    <col min="15613" max="15613" width="14.28515625" style="184" customWidth="1"/>
    <col min="15614" max="15614" width="12.7109375" style="184" customWidth="1"/>
    <col min="15615" max="15615" width="12" style="184" customWidth="1"/>
    <col min="15616" max="15616" width="12.28515625" style="184" customWidth="1"/>
    <col min="15617" max="15617" width="11" style="184" customWidth="1"/>
    <col min="15618" max="15618" width="11.140625" style="184" customWidth="1"/>
    <col min="15619" max="15864" width="9.140625" style="184"/>
    <col min="15865" max="15865" width="4.85546875" style="184" customWidth="1"/>
    <col min="15866" max="15866" width="22" style="184" customWidth="1"/>
    <col min="15867" max="15867" width="13.42578125" style="184" customWidth="1"/>
    <col min="15868" max="15868" width="15.7109375" style="184" customWidth="1"/>
    <col min="15869" max="15869" width="14.28515625" style="184" customWidth="1"/>
    <col min="15870" max="15870" width="12.7109375" style="184" customWidth="1"/>
    <col min="15871" max="15871" width="12" style="184" customWidth="1"/>
    <col min="15872" max="15872" width="12.28515625" style="184" customWidth="1"/>
    <col min="15873" max="15873" width="11" style="184" customWidth="1"/>
    <col min="15874" max="15874" width="11.140625" style="184" customWidth="1"/>
    <col min="15875" max="16120" width="9.140625" style="184"/>
    <col min="16121" max="16121" width="4.85546875" style="184" customWidth="1"/>
    <col min="16122" max="16122" width="22" style="184" customWidth="1"/>
    <col min="16123" max="16123" width="13.42578125" style="184" customWidth="1"/>
    <col min="16124" max="16124" width="15.7109375" style="184" customWidth="1"/>
    <col min="16125" max="16125" width="14.28515625" style="184" customWidth="1"/>
    <col min="16126" max="16126" width="12.7109375" style="184" customWidth="1"/>
    <col min="16127" max="16127" width="12" style="184" customWidth="1"/>
    <col min="16128" max="16128" width="12.28515625" style="184" customWidth="1"/>
    <col min="16129" max="16129" width="11" style="184" customWidth="1"/>
    <col min="16130" max="16130" width="11.140625" style="184" customWidth="1"/>
    <col min="16131" max="16384" width="9.140625" style="184"/>
  </cols>
  <sheetData>
    <row r="1" spans="1:10" ht="19.5" customHeight="1">
      <c r="A1" s="428" t="s">
        <v>1093</v>
      </c>
      <c r="B1" s="428"/>
      <c r="C1" s="428"/>
      <c r="D1" s="428"/>
      <c r="E1" s="428"/>
      <c r="F1" s="428"/>
      <c r="G1" s="428"/>
    </row>
    <row r="2" spans="1:10" ht="19.5" hidden="1" customHeight="1">
      <c r="A2" s="428"/>
      <c r="B2" s="428"/>
      <c r="C2" s="428"/>
      <c r="D2" s="428"/>
      <c r="E2" s="428"/>
      <c r="F2" s="428"/>
      <c r="G2" s="428"/>
    </row>
    <row r="3" spans="1:10" ht="15.75" customHeight="1" thickBot="1">
      <c r="A3" s="261"/>
      <c r="B3" s="261"/>
      <c r="C3" s="261"/>
      <c r="D3" s="261"/>
      <c r="E3" s="261"/>
      <c r="F3" s="261"/>
      <c r="G3" s="261"/>
      <c r="H3" s="185"/>
      <c r="I3" s="185"/>
    </row>
    <row r="4" spans="1:10" ht="18.75" customHeight="1">
      <c r="A4" s="429" t="s">
        <v>883</v>
      </c>
      <c r="B4" s="429">
        <v>2016</v>
      </c>
      <c r="C4" s="429" t="s">
        <v>890</v>
      </c>
      <c r="D4" s="429"/>
      <c r="E4" s="429"/>
      <c r="F4" s="429" t="s">
        <v>889</v>
      </c>
      <c r="G4" s="429" t="s">
        <v>888</v>
      </c>
      <c r="H4" s="429"/>
      <c r="I4" s="431"/>
      <c r="J4" s="187"/>
    </row>
    <row r="5" spans="1:10" ht="21.75" customHeight="1">
      <c r="A5" s="430"/>
      <c r="B5" s="430"/>
      <c r="C5" s="190" t="s">
        <v>887</v>
      </c>
      <c r="D5" s="190" t="s">
        <v>886</v>
      </c>
      <c r="E5" s="190" t="s">
        <v>885</v>
      </c>
      <c r="F5" s="430"/>
      <c r="G5" s="190" t="s">
        <v>887</v>
      </c>
      <c r="H5" s="190" t="s">
        <v>886</v>
      </c>
      <c r="I5" s="189" t="s">
        <v>885</v>
      </c>
      <c r="J5" s="187"/>
    </row>
    <row r="6" spans="1:10" ht="20.25" customHeight="1">
      <c r="A6" s="187"/>
      <c r="B6" s="188">
        <f>SUM(B7:B29)</f>
        <v>209285</v>
      </c>
      <c r="C6" s="188">
        <f>SUM(C7:C29)</f>
        <v>182015</v>
      </c>
      <c r="D6" s="188">
        <f>SUM(D7:D29)</f>
        <v>128637</v>
      </c>
      <c r="E6" s="188">
        <f t="shared" ref="E6:E29" si="0">D6/C6*100</f>
        <v>70.67384556217894</v>
      </c>
      <c r="F6" s="188">
        <f>SUM(F7:F29)</f>
        <v>-80648</v>
      </c>
      <c r="G6" s="188">
        <f>SUM(G7:G29)</f>
        <v>362</v>
      </c>
      <c r="H6" s="188">
        <f>SUM(H7:H29)</f>
        <v>190.89999999999998</v>
      </c>
      <c r="I6" s="188">
        <f t="shared" ref="I6:I29" si="1">H6/G6*100</f>
        <v>52.734806629834253</v>
      </c>
      <c r="J6" s="187"/>
    </row>
    <row r="7" spans="1:10" ht="15.75" customHeight="1">
      <c r="A7" s="187" t="s">
        <v>115</v>
      </c>
      <c r="B7" s="356">
        <v>7426</v>
      </c>
      <c r="C7" s="356">
        <v>7313</v>
      </c>
      <c r="D7" s="356">
        <v>3812</v>
      </c>
      <c r="E7" s="356">
        <f t="shared" si="0"/>
        <v>52.126350335019836</v>
      </c>
      <c r="F7" s="356">
        <f t="shared" ref="F7:F29" si="2">D7-B7</f>
        <v>-3614</v>
      </c>
      <c r="G7" s="356">
        <v>20</v>
      </c>
      <c r="H7" s="356">
        <v>15</v>
      </c>
      <c r="I7" s="356">
        <f t="shared" si="1"/>
        <v>75</v>
      </c>
    </row>
    <row r="8" spans="1:10" ht="15.75" customHeight="1">
      <c r="A8" s="187" t="s">
        <v>882</v>
      </c>
      <c r="B8" s="356">
        <v>8223</v>
      </c>
      <c r="C8" s="356">
        <f>6521+1956</f>
        <v>8477</v>
      </c>
      <c r="D8" s="356">
        <v>3730</v>
      </c>
      <c r="E8" s="356">
        <f t="shared" si="0"/>
        <v>44.00141559513979</v>
      </c>
      <c r="F8" s="356">
        <f t="shared" si="2"/>
        <v>-4493</v>
      </c>
      <c r="G8" s="356">
        <v>20</v>
      </c>
      <c r="H8" s="356">
        <v>20</v>
      </c>
      <c r="I8" s="356">
        <f t="shared" si="1"/>
        <v>100</v>
      </c>
    </row>
    <row r="9" spans="1:10" ht="15.75" customHeight="1">
      <c r="A9" s="187" t="s">
        <v>881</v>
      </c>
      <c r="B9" s="356">
        <v>5926</v>
      </c>
      <c r="C9" s="356">
        <v>10361</v>
      </c>
      <c r="D9" s="356">
        <v>1950</v>
      </c>
      <c r="E9" s="356">
        <f t="shared" si="0"/>
        <v>18.820577164366373</v>
      </c>
      <c r="F9" s="356">
        <f t="shared" si="2"/>
        <v>-3976</v>
      </c>
      <c r="G9" s="356">
        <v>20</v>
      </c>
      <c r="H9" s="357">
        <v>0.5</v>
      </c>
      <c r="I9" s="356">
        <f t="shared" si="1"/>
        <v>2.5</v>
      </c>
    </row>
    <row r="10" spans="1:10" ht="15.75" customHeight="1">
      <c r="A10" s="187" t="s">
        <v>130</v>
      </c>
      <c r="B10" s="356">
        <v>7550</v>
      </c>
      <c r="C10" s="356">
        <v>8884</v>
      </c>
      <c r="D10" s="356">
        <v>4900</v>
      </c>
      <c r="E10" s="356">
        <f t="shared" si="0"/>
        <v>55.155335434488975</v>
      </c>
      <c r="F10" s="356">
        <f t="shared" si="2"/>
        <v>-2650</v>
      </c>
      <c r="G10" s="356">
        <v>20</v>
      </c>
      <c r="H10" s="356">
        <v>6.6</v>
      </c>
      <c r="I10" s="356">
        <f t="shared" si="1"/>
        <v>32.999999999999993</v>
      </c>
    </row>
    <row r="11" spans="1:10" ht="15.75" customHeight="1">
      <c r="A11" s="187" t="s">
        <v>880</v>
      </c>
      <c r="B11" s="356">
        <v>8966.5</v>
      </c>
      <c r="C11" s="356">
        <v>12770</v>
      </c>
      <c r="D11" s="356">
        <v>4370</v>
      </c>
      <c r="E11" s="356">
        <f t="shared" si="0"/>
        <v>34.220830070477682</v>
      </c>
      <c r="F11" s="356">
        <f t="shared" si="2"/>
        <v>-4596.5</v>
      </c>
      <c r="G11" s="356">
        <v>20</v>
      </c>
      <c r="H11" s="356">
        <v>13.5</v>
      </c>
      <c r="I11" s="356">
        <f t="shared" si="1"/>
        <v>67.5</v>
      </c>
    </row>
    <row r="12" spans="1:10" ht="15.75" customHeight="1">
      <c r="A12" s="187" t="s">
        <v>879</v>
      </c>
      <c r="B12" s="356">
        <v>6539</v>
      </c>
      <c r="C12" s="356">
        <v>12956</v>
      </c>
      <c r="D12" s="356">
        <v>695</v>
      </c>
      <c r="E12" s="356">
        <f t="shared" si="0"/>
        <v>5.364309972213646</v>
      </c>
      <c r="F12" s="356">
        <f t="shared" si="2"/>
        <v>-5844</v>
      </c>
      <c r="G12" s="356">
        <v>20</v>
      </c>
      <c r="H12" s="357">
        <v>6</v>
      </c>
      <c r="I12" s="356">
        <f t="shared" si="1"/>
        <v>30</v>
      </c>
    </row>
    <row r="13" spans="1:10" ht="15.75" customHeight="1">
      <c r="A13" s="187" t="s">
        <v>878</v>
      </c>
      <c r="B13" s="356">
        <v>7418</v>
      </c>
      <c r="C13" s="356">
        <v>8566</v>
      </c>
      <c r="D13" s="356">
        <v>3612</v>
      </c>
      <c r="E13" s="356">
        <f t="shared" si="0"/>
        <v>42.166705580200791</v>
      </c>
      <c r="F13" s="356">
        <f t="shared" si="2"/>
        <v>-3806</v>
      </c>
      <c r="G13" s="356">
        <v>20</v>
      </c>
      <c r="H13" s="356">
        <v>13.4</v>
      </c>
      <c r="I13" s="356">
        <f t="shared" si="1"/>
        <v>67</v>
      </c>
    </row>
    <row r="14" spans="1:10" ht="15.75" customHeight="1">
      <c r="A14" s="187" t="s">
        <v>127</v>
      </c>
      <c r="B14" s="356">
        <v>10776</v>
      </c>
      <c r="C14" s="356">
        <v>10236</v>
      </c>
      <c r="D14" s="356">
        <v>2500</v>
      </c>
      <c r="E14" s="356">
        <f t="shared" si="0"/>
        <v>24.423602969910121</v>
      </c>
      <c r="F14" s="356">
        <f t="shared" si="2"/>
        <v>-8276</v>
      </c>
      <c r="G14" s="356">
        <v>20</v>
      </c>
      <c r="H14" s="356">
        <v>2</v>
      </c>
      <c r="I14" s="356">
        <f t="shared" si="1"/>
        <v>10</v>
      </c>
    </row>
    <row r="15" spans="1:10" ht="15.75" customHeight="1">
      <c r="A15" s="187" t="s">
        <v>126</v>
      </c>
      <c r="B15" s="356">
        <v>7134</v>
      </c>
      <c r="C15" s="356">
        <v>8157</v>
      </c>
      <c r="D15" s="356">
        <v>1540</v>
      </c>
      <c r="E15" s="356">
        <f t="shared" si="0"/>
        <v>18.879490008581588</v>
      </c>
      <c r="F15" s="356">
        <f t="shared" si="2"/>
        <v>-5594</v>
      </c>
      <c r="G15" s="356">
        <v>15</v>
      </c>
      <c r="H15" s="356">
        <v>5</v>
      </c>
      <c r="I15" s="356">
        <f t="shared" si="1"/>
        <v>33.333333333333329</v>
      </c>
    </row>
    <row r="16" spans="1:10" ht="15.75" customHeight="1">
      <c r="A16" s="187" t="s">
        <v>877</v>
      </c>
      <c r="B16" s="356">
        <v>6703</v>
      </c>
      <c r="C16" s="356">
        <v>7267</v>
      </c>
      <c r="D16" s="356">
        <v>4550</v>
      </c>
      <c r="E16" s="356">
        <f t="shared" si="0"/>
        <v>62.611806797853312</v>
      </c>
      <c r="F16" s="356">
        <f t="shared" si="2"/>
        <v>-2153</v>
      </c>
      <c r="G16" s="356">
        <v>20</v>
      </c>
      <c r="H16" s="356">
        <v>17.100000000000001</v>
      </c>
      <c r="I16" s="356">
        <f t="shared" si="1"/>
        <v>85.500000000000014</v>
      </c>
    </row>
    <row r="17" spans="1:9" ht="15.75" customHeight="1">
      <c r="A17" s="187" t="s">
        <v>124</v>
      </c>
      <c r="B17" s="356">
        <v>31306</v>
      </c>
      <c r="C17" s="356">
        <v>7878</v>
      </c>
      <c r="D17" s="356">
        <v>31456</v>
      </c>
      <c r="E17" s="356">
        <f t="shared" si="0"/>
        <v>399.28915968519931</v>
      </c>
      <c r="F17" s="356">
        <f t="shared" si="2"/>
        <v>150</v>
      </c>
      <c r="G17" s="356">
        <v>10</v>
      </c>
      <c r="H17" s="356">
        <v>15.8</v>
      </c>
      <c r="I17" s="356">
        <f t="shared" si="1"/>
        <v>158</v>
      </c>
    </row>
    <row r="18" spans="1:9" ht="15.75" customHeight="1">
      <c r="A18" s="187" t="s">
        <v>876</v>
      </c>
      <c r="B18" s="356">
        <v>9515</v>
      </c>
      <c r="C18" s="356">
        <v>10668</v>
      </c>
      <c r="D18" s="356">
        <v>3597</v>
      </c>
      <c r="E18" s="356">
        <f t="shared" si="0"/>
        <v>33.717660292463442</v>
      </c>
      <c r="F18" s="356">
        <f t="shared" si="2"/>
        <v>-5918</v>
      </c>
      <c r="G18" s="356">
        <v>20</v>
      </c>
      <c r="H18" s="356"/>
      <c r="I18" s="356">
        <f t="shared" si="1"/>
        <v>0</v>
      </c>
    </row>
    <row r="19" spans="1:9" ht="15.75" customHeight="1">
      <c r="A19" s="187" t="s">
        <v>122</v>
      </c>
      <c r="B19" s="356">
        <v>7320</v>
      </c>
      <c r="C19" s="356">
        <v>10483</v>
      </c>
      <c r="D19" s="356">
        <v>7265</v>
      </c>
      <c r="E19" s="356">
        <f t="shared" si="0"/>
        <v>69.302680530382517</v>
      </c>
      <c r="F19" s="356">
        <f t="shared" si="2"/>
        <v>-55</v>
      </c>
      <c r="G19" s="356">
        <v>15</v>
      </c>
      <c r="H19" s="357">
        <v>4.5</v>
      </c>
      <c r="I19" s="356">
        <f t="shared" si="1"/>
        <v>30</v>
      </c>
    </row>
    <row r="20" spans="1:9" ht="15.75" customHeight="1">
      <c r="A20" s="187" t="s">
        <v>875</v>
      </c>
      <c r="B20" s="356">
        <v>6580</v>
      </c>
      <c r="C20" s="356">
        <v>8195</v>
      </c>
      <c r="D20" s="356">
        <v>1382</v>
      </c>
      <c r="E20" s="356">
        <f t="shared" si="0"/>
        <v>16.863941427699817</v>
      </c>
      <c r="F20" s="356">
        <f t="shared" si="2"/>
        <v>-5198</v>
      </c>
      <c r="G20" s="356">
        <v>15</v>
      </c>
      <c r="H20" s="356">
        <v>1</v>
      </c>
      <c r="I20" s="356">
        <f t="shared" si="1"/>
        <v>6.666666666666667</v>
      </c>
    </row>
    <row r="21" spans="1:9" ht="15.75" customHeight="1">
      <c r="A21" s="187" t="s">
        <v>874</v>
      </c>
      <c r="B21" s="356">
        <v>5373</v>
      </c>
      <c r="C21" s="356">
        <v>6724</v>
      </c>
      <c r="D21" s="356">
        <v>3078</v>
      </c>
      <c r="E21" s="356">
        <f t="shared" si="0"/>
        <v>45.776323616894707</v>
      </c>
      <c r="F21" s="356">
        <f t="shared" si="2"/>
        <v>-2295</v>
      </c>
      <c r="G21" s="356">
        <v>15</v>
      </c>
      <c r="H21" s="356">
        <v>9.5</v>
      </c>
      <c r="I21" s="356">
        <f t="shared" si="1"/>
        <v>63.333333333333329</v>
      </c>
    </row>
    <row r="22" spans="1:9" ht="15.75" customHeight="1">
      <c r="A22" s="187" t="s">
        <v>873</v>
      </c>
      <c r="B22" s="356">
        <v>3920</v>
      </c>
      <c r="C22" s="356">
        <v>2714</v>
      </c>
      <c r="D22" s="356">
        <v>970</v>
      </c>
      <c r="E22" s="356">
        <f t="shared" si="0"/>
        <v>35.740604274134121</v>
      </c>
      <c r="F22" s="356">
        <f t="shared" si="2"/>
        <v>-2950</v>
      </c>
      <c r="G22" s="356">
        <v>4</v>
      </c>
      <c r="H22" s="357"/>
      <c r="I22" s="356">
        <f t="shared" si="1"/>
        <v>0</v>
      </c>
    </row>
    <row r="23" spans="1:9" ht="15.75" customHeight="1">
      <c r="A23" s="187" t="s">
        <v>113</v>
      </c>
      <c r="B23" s="356">
        <v>305</v>
      </c>
      <c r="C23" s="356">
        <v>843</v>
      </c>
      <c r="D23" s="356">
        <v>330</v>
      </c>
      <c r="E23" s="356">
        <f t="shared" si="0"/>
        <v>39.145907473309613</v>
      </c>
      <c r="F23" s="356">
        <f t="shared" si="2"/>
        <v>25</v>
      </c>
      <c r="G23" s="356">
        <v>3</v>
      </c>
      <c r="H23" s="358">
        <v>2</v>
      </c>
      <c r="I23" s="356">
        <f t="shared" si="1"/>
        <v>66.666666666666657</v>
      </c>
    </row>
    <row r="24" spans="1:9" ht="15.75" customHeight="1">
      <c r="A24" s="187" t="s">
        <v>119</v>
      </c>
      <c r="B24" s="356">
        <v>12394</v>
      </c>
      <c r="C24" s="356">
        <v>13025</v>
      </c>
      <c r="D24" s="356">
        <v>12960</v>
      </c>
      <c r="E24" s="356">
        <f t="shared" si="0"/>
        <v>99.500959692898277</v>
      </c>
      <c r="F24" s="356">
        <f t="shared" si="2"/>
        <v>566</v>
      </c>
      <c r="G24" s="356">
        <v>20</v>
      </c>
      <c r="H24" s="357">
        <v>20</v>
      </c>
      <c r="I24" s="356">
        <f t="shared" si="1"/>
        <v>100</v>
      </c>
    </row>
    <row r="25" spans="1:9" ht="15.75" customHeight="1">
      <c r="A25" s="187" t="s">
        <v>118</v>
      </c>
      <c r="B25" s="356">
        <v>24584</v>
      </c>
      <c r="C25" s="356">
        <v>2173</v>
      </c>
      <c r="D25" s="356">
        <v>20020</v>
      </c>
      <c r="E25" s="356">
        <f t="shared" si="0"/>
        <v>921.30694891854569</v>
      </c>
      <c r="F25" s="356">
        <f t="shared" si="2"/>
        <v>-4564</v>
      </c>
      <c r="G25" s="356">
        <v>10</v>
      </c>
      <c r="H25" s="359">
        <v>10</v>
      </c>
      <c r="I25" s="356">
        <f t="shared" si="1"/>
        <v>100</v>
      </c>
    </row>
    <row r="26" spans="1:9" ht="15.75" customHeight="1">
      <c r="A26" s="187" t="s">
        <v>872</v>
      </c>
      <c r="B26" s="356">
        <v>11000</v>
      </c>
      <c r="C26" s="356">
        <v>9202</v>
      </c>
      <c r="D26" s="356">
        <v>6800</v>
      </c>
      <c r="E26" s="356">
        <f t="shared" si="0"/>
        <v>73.896978917626598</v>
      </c>
      <c r="F26" s="356">
        <f t="shared" si="2"/>
        <v>-4200</v>
      </c>
      <c r="G26" s="356">
        <v>15</v>
      </c>
      <c r="H26" s="357">
        <v>15</v>
      </c>
      <c r="I26" s="356">
        <f t="shared" si="1"/>
        <v>100</v>
      </c>
    </row>
    <row r="27" spans="1:9" ht="16.5" customHeight="1">
      <c r="A27" s="187" t="s">
        <v>871</v>
      </c>
      <c r="B27" s="356">
        <v>3760</v>
      </c>
      <c r="C27" s="356">
        <v>3373</v>
      </c>
      <c r="D27" s="356">
        <v>3120</v>
      </c>
      <c r="E27" s="356">
        <f t="shared" si="0"/>
        <v>92.499258820041504</v>
      </c>
      <c r="F27" s="356">
        <f t="shared" si="2"/>
        <v>-640</v>
      </c>
      <c r="G27" s="356">
        <v>15</v>
      </c>
      <c r="H27" s="356">
        <v>10</v>
      </c>
      <c r="I27" s="356">
        <f t="shared" si="1"/>
        <v>66.666666666666657</v>
      </c>
    </row>
    <row r="28" spans="1:9" ht="15.75" customHeight="1">
      <c r="A28" s="187" t="s">
        <v>116</v>
      </c>
      <c r="B28" s="356">
        <v>6189</v>
      </c>
      <c r="C28" s="356">
        <v>7943</v>
      </c>
      <c r="D28" s="356">
        <v>1500</v>
      </c>
      <c r="E28" s="356">
        <f t="shared" si="0"/>
        <v>18.884552436107263</v>
      </c>
      <c r="F28" s="356">
        <f t="shared" si="2"/>
        <v>-4689</v>
      </c>
      <c r="G28" s="356">
        <v>15</v>
      </c>
      <c r="H28" s="357">
        <v>4</v>
      </c>
      <c r="I28" s="356">
        <f t="shared" si="1"/>
        <v>26.666666666666668</v>
      </c>
    </row>
    <row r="29" spans="1:9" ht="15.75" customHeight="1" thickBot="1">
      <c r="A29" s="185" t="s">
        <v>114</v>
      </c>
      <c r="B29" s="360">
        <v>10377.5</v>
      </c>
      <c r="C29" s="360">
        <v>3807</v>
      </c>
      <c r="D29" s="360">
        <v>4500</v>
      </c>
      <c r="E29" s="360">
        <f t="shared" si="0"/>
        <v>118.20330969267138</v>
      </c>
      <c r="F29" s="360">
        <f t="shared" si="2"/>
        <v>-5877.5</v>
      </c>
      <c r="G29" s="360">
        <v>10</v>
      </c>
      <c r="H29" s="360"/>
      <c r="I29" s="360">
        <f t="shared" si="1"/>
        <v>0</v>
      </c>
    </row>
    <row r="30" spans="1:9" ht="21" customHeight="1"/>
    <row r="32" spans="1:9">
      <c r="C32" s="186"/>
    </row>
  </sheetData>
  <mergeCells count="6">
    <mergeCell ref="A1:G2"/>
    <mergeCell ref="A4:A5"/>
    <mergeCell ref="B4:B5"/>
    <mergeCell ref="C4:E4"/>
    <mergeCell ref="F4:F5"/>
    <mergeCell ref="G4:I4"/>
  </mergeCells>
  <printOptions horizontalCentered="1"/>
  <pageMargins left="0.56999999999999995" right="0.49" top="0.5" bottom="0.5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workbookViewId="0">
      <selection activeCell="I7" sqref="I7"/>
    </sheetView>
  </sheetViews>
  <sheetFormatPr defaultRowHeight="12.75"/>
  <cols>
    <col min="1" max="1" width="51.28515625" style="20" customWidth="1"/>
    <col min="2" max="16384" width="9.140625" style="20"/>
  </cols>
  <sheetData>
    <row r="2" spans="1:6">
      <c r="A2" s="432" t="s">
        <v>1086</v>
      </c>
      <c r="B2" s="432"/>
      <c r="C2" s="432"/>
      <c r="D2" s="432"/>
      <c r="E2" s="432"/>
    </row>
    <row r="3" spans="1:6" ht="13.5" thickBot="1">
      <c r="A3" s="170"/>
      <c r="B3" s="170"/>
      <c r="C3" s="170"/>
      <c r="D3" s="170"/>
      <c r="E3" s="170"/>
    </row>
    <row r="4" spans="1:6" ht="35.25" customHeight="1">
      <c r="A4" s="316" t="s">
        <v>912</v>
      </c>
      <c r="B4" s="251">
        <v>2014</v>
      </c>
      <c r="C4" s="251">
        <v>2015</v>
      </c>
      <c r="D4" s="251">
        <v>2016</v>
      </c>
      <c r="E4" s="317">
        <v>2017</v>
      </c>
      <c r="F4" s="158"/>
    </row>
    <row r="5" spans="1:6" ht="18" customHeight="1">
      <c r="A5" s="318" t="s">
        <v>133</v>
      </c>
      <c r="B5" s="319">
        <v>1601</v>
      </c>
      <c r="C5" s="319">
        <v>1116</v>
      </c>
      <c r="D5" s="319">
        <v>594</v>
      </c>
      <c r="E5" s="319">
        <v>1523</v>
      </c>
      <c r="F5" s="158"/>
    </row>
    <row r="6" spans="1:6" ht="25.5" customHeight="1">
      <c r="A6" s="313" t="s">
        <v>1085</v>
      </c>
      <c r="B6" s="274">
        <v>130</v>
      </c>
      <c r="C6" s="274">
        <v>582</v>
      </c>
      <c r="D6" s="274">
        <v>134</v>
      </c>
      <c r="E6" s="274">
        <v>345</v>
      </c>
    </row>
    <row r="7" spans="1:6" ht="25.5" customHeight="1">
      <c r="A7" s="313" t="s">
        <v>911</v>
      </c>
      <c r="B7" s="274">
        <v>558</v>
      </c>
      <c r="C7" s="274">
        <v>5</v>
      </c>
      <c r="D7" s="274" t="s">
        <v>10</v>
      </c>
      <c r="E7" s="274">
        <v>2</v>
      </c>
    </row>
    <row r="8" spans="1:6" ht="25.5" customHeight="1">
      <c r="A8" s="313" t="s">
        <v>910</v>
      </c>
      <c r="B8" s="320">
        <v>65</v>
      </c>
      <c r="C8" s="320">
        <v>203</v>
      </c>
      <c r="D8" s="320">
        <v>156</v>
      </c>
      <c r="E8" s="320">
        <v>75</v>
      </c>
    </row>
    <row r="9" spans="1:6" ht="25.5" customHeight="1">
      <c r="A9" s="313" t="s">
        <v>909</v>
      </c>
      <c r="B9" s="320">
        <v>28</v>
      </c>
      <c r="C9" s="320">
        <v>111</v>
      </c>
      <c r="D9" s="320">
        <v>2</v>
      </c>
      <c r="E9" s="320">
        <v>1</v>
      </c>
    </row>
    <row r="10" spans="1:6" ht="25.5" customHeight="1">
      <c r="A10" s="313" t="s">
        <v>908</v>
      </c>
      <c r="B10" s="320">
        <v>16</v>
      </c>
      <c r="C10" s="320">
        <v>87</v>
      </c>
      <c r="D10" s="320" t="s">
        <v>10</v>
      </c>
      <c r="E10" s="320">
        <v>24</v>
      </c>
    </row>
    <row r="11" spans="1:6" ht="25.5" customHeight="1">
      <c r="A11" s="313" t="s">
        <v>907</v>
      </c>
      <c r="B11" s="320">
        <v>155</v>
      </c>
      <c r="C11" s="320">
        <v>16</v>
      </c>
      <c r="D11" s="320">
        <v>27</v>
      </c>
      <c r="E11" s="320">
        <v>113</v>
      </c>
    </row>
    <row r="12" spans="1:6" ht="25.5" customHeight="1">
      <c r="A12" s="313" t="s">
        <v>906</v>
      </c>
      <c r="B12" s="320">
        <v>95</v>
      </c>
      <c r="C12" s="320">
        <v>29</v>
      </c>
      <c r="D12" s="320">
        <v>62</v>
      </c>
      <c r="E12" s="320" t="s">
        <v>10</v>
      </c>
    </row>
    <row r="13" spans="1:6" ht="25.5" customHeight="1">
      <c r="A13" s="313" t="s">
        <v>905</v>
      </c>
      <c r="B13" s="320">
        <v>49</v>
      </c>
      <c r="C13" s="320" t="s">
        <v>10</v>
      </c>
      <c r="D13" s="320">
        <v>1</v>
      </c>
      <c r="E13" s="320">
        <v>11</v>
      </c>
    </row>
    <row r="14" spans="1:6" ht="25.5" customHeight="1">
      <c r="A14" s="313" t="s">
        <v>904</v>
      </c>
      <c r="B14" s="320">
        <v>16</v>
      </c>
      <c r="C14" s="320">
        <v>9</v>
      </c>
      <c r="D14" s="320">
        <v>1</v>
      </c>
      <c r="E14" s="320">
        <v>1</v>
      </c>
    </row>
    <row r="15" spans="1:6" ht="24" customHeight="1">
      <c r="A15" s="313" t="s">
        <v>903</v>
      </c>
      <c r="B15" s="320">
        <v>1</v>
      </c>
      <c r="C15" s="320">
        <v>8</v>
      </c>
      <c r="D15" s="320">
        <v>2</v>
      </c>
      <c r="E15" s="320">
        <v>1</v>
      </c>
    </row>
    <row r="16" spans="1:6" ht="23.25" customHeight="1">
      <c r="A16" s="313" t="s">
        <v>902</v>
      </c>
      <c r="B16" s="320">
        <v>19</v>
      </c>
      <c r="C16" s="320">
        <v>1</v>
      </c>
      <c r="D16" s="320">
        <v>3</v>
      </c>
      <c r="E16" s="320">
        <v>57</v>
      </c>
    </row>
    <row r="17" spans="1:5" ht="25.5" customHeight="1">
      <c r="A17" s="313" t="s">
        <v>901</v>
      </c>
      <c r="B17" s="320" t="s">
        <v>10</v>
      </c>
      <c r="C17" s="320" t="s">
        <v>10</v>
      </c>
      <c r="D17" s="320" t="s">
        <v>10</v>
      </c>
      <c r="E17" s="320" t="s">
        <v>10</v>
      </c>
    </row>
    <row r="18" spans="1:5" ht="25.5" customHeight="1">
      <c r="A18" s="313" t="s">
        <v>900</v>
      </c>
      <c r="B18" s="320" t="s">
        <v>10</v>
      </c>
      <c r="C18" s="320" t="s">
        <v>10</v>
      </c>
      <c r="D18" s="320" t="s">
        <v>10</v>
      </c>
      <c r="E18" s="320" t="s">
        <v>10</v>
      </c>
    </row>
    <row r="19" spans="1:5" ht="24" customHeight="1">
      <c r="A19" s="313" t="s">
        <v>899</v>
      </c>
      <c r="B19" s="320">
        <v>118</v>
      </c>
      <c r="C19" s="320" t="s">
        <v>10</v>
      </c>
      <c r="D19" s="320" t="s">
        <v>10</v>
      </c>
      <c r="E19" s="320">
        <v>16</v>
      </c>
    </row>
    <row r="20" spans="1:5" ht="25.5" customHeight="1">
      <c r="A20" s="313" t="s">
        <v>898</v>
      </c>
      <c r="B20" s="320">
        <v>155</v>
      </c>
      <c r="C20" s="320" t="s">
        <v>10</v>
      </c>
      <c r="D20" s="320" t="s">
        <v>10</v>
      </c>
      <c r="E20" s="320">
        <v>249</v>
      </c>
    </row>
    <row r="21" spans="1:5" ht="25.5" customHeight="1">
      <c r="A21" s="313" t="s">
        <v>897</v>
      </c>
      <c r="B21" s="320">
        <v>36</v>
      </c>
      <c r="C21" s="320">
        <v>1</v>
      </c>
      <c r="D21" s="320">
        <v>3</v>
      </c>
      <c r="E21" s="320">
        <v>329</v>
      </c>
    </row>
    <row r="22" spans="1:5" ht="21" customHeight="1">
      <c r="A22" s="314" t="s">
        <v>896</v>
      </c>
      <c r="B22" s="320">
        <v>21</v>
      </c>
      <c r="C22" s="320">
        <v>2</v>
      </c>
      <c r="D22" s="320">
        <v>10</v>
      </c>
      <c r="E22" s="320">
        <v>69</v>
      </c>
    </row>
    <row r="23" spans="1:5" ht="19.5" customHeight="1">
      <c r="A23" s="314" t="s">
        <v>895</v>
      </c>
      <c r="B23" s="320">
        <v>2</v>
      </c>
      <c r="C23" s="320" t="s">
        <v>10</v>
      </c>
      <c r="D23" s="320">
        <v>17</v>
      </c>
      <c r="E23" s="320">
        <v>33</v>
      </c>
    </row>
    <row r="24" spans="1:5" ht="21.75" customHeight="1">
      <c r="A24" s="314" t="s">
        <v>894</v>
      </c>
      <c r="B24" s="320">
        <v>137</v>
      </c>
      <c r="C24" s="320">
        <v>62</v>
      </c>
      <c r="D24" s="320">
        <v>129</v>
      </c>
      <c r="E24" s="320">
        <v>191</v>
      </c>
    </row>
    <row r="25" spans="1:5" ht="18.75" customHeight="1">
      <c r="A25" s="314" t="s">
        <v>893</v>
      </c>
      <c r="B25" s="320" t="s">
        <v>10</v>
      </c>
      <c r="C25" s="320" t="s">
        <v>10</v>
      </c>
      <c r="D25" s="320">
        <v>47</v>
      </c>
      <c r="E25" s="320">
        <v>6</v>
      </c>
    </row>
    <row r="26" spans="1:5" ht="29.25" customHeight="1" thickBot="1">
      <c r="A26" s="315" t="s">
        <v>892</v>
      </c>
      <c r="B26" s="276" t="s">
        <v>10</v>
      </c>
      <c r="C26" s="276" t="s">
        <v>10</v>
      </c>
      <c r="D26" s="276" t="s">
        <v>10</v>
      </c>
      <c r="E26" s="276" t="s">
        <v>10</v>
      </c>
    </row>
    <row r="27" spans="1:5">
      <c r="A27" s="191"/>
      <c r="B27" s="158"/>
      <c r="C27" s="158"/>
      <c r="D27" s="158"/>
      <c r="E27" s="158"/>
    </row>
  </sheetData>
  <mergeCells count="1">
    <mergeCell ref="A2:E2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A4" sqref="A4"/>
    </sheetView>
  </sheetViews>
  <sheetFormatPr defaultRowHeight="12.75"/>
  <cols>
    <col min="1" max="1" width="51.28515625" style="20" customWidth="1"/>
    <col min="2" max="16384" width="9.140625" style="20"/>
  </cols>
  <sheetData>
    <row r="2" spans="1:6">
      <c r="A2" s="432" t="s">
        <v>1091</v>
      </c>
      <c r="B2" s="432"/>
      <c r="C2" s="432"/>
      <c r="D2" s="432"/>
      <c r="E2" s="432"/>
    </row>
    <row r="3" spans="1:6" ht="13.5" thickBot="1">
      <c r="A3" s="170"/>
      <c r="B3" s="170"/>
      <c r="C3" s="170"/>
      <c r="D3" s="170"/>
      <c r="E3" s="170"/>
    </row>
    <row r="4" spans="1:6" ht="38.25" customHeight="1">
      <c r="A4" s="316" t="s">
        <v>912</v>
      </c>
      <c r="B4" s="251">
        <v>2014</v>
      </c>
      <c r="C4" s="251">
        <v>2015</v>
      </c>
      <c r="D4" s="251">
        <v>2016</v>
      </c>
      <c r="E4" s="317">
        <v>2017</v>
      </c>
      <c r="F4" s="158"/>
    </row>
    <row r="5" spans="1:6" ht="18" customHeight="1">
      <c r="A5" s="321" t="s">
        <v>133</v>
      </c>
      <c r="B5" s="322">
        <v>1360</v>
      </c>
      <c r="C5" s="322">
        <v>967</v>
      </c>
      <c r="D5" s="322">
        <v>594</v>
      </c>
      <c r="E5" s="232">
        <v>1140</v>
      </c>
      <c r="F5" s="158"/>
    </row>
    <row r="6" spans="1:6" ht="26.25" customHeight="1">
      <c r="A6" s="134" t="s">
        <v>918</v>
      </c>
      <c r="B6" s="274">
        <v>136</v>
      </c>
      <c r="C6" s="274">
        <v>5</v>
      </c>
      <c r="D6" s="274">
        <v>23</v>
      </c>
      <c r="E6" s="274">
        <v>55</v>
      </c>
    </row>
    <row r="7" spans="1:6" ht="26.25" customHeight="1">
      <c r="A7" s="134" t="s">
        <v>917</v>
      </c>
      <c r="B7" s="274">
        <v>119</v>
      </c>
      <c r="C7" s="274">
        <v>83</v>
      </c>
      <c r="D7" s="274">
        <v>76</v>
      </c>
      <c r="E7" s="320">
        <v>254</v>
      </c>
    </row>
    <row r="8" spans="1:6" ht="26.25" customHeight="1">
      <c r="A8" s="134" t="s">
        <v>916</v>
      </c>
      <c r="B8" s="320">
        <v>103</v>
      </c>
      <c r="C8" s="320">
        <v>25</v>
      </c>
      <c r="D8" s="320">
        <v>28</v>
      </c>
      <c r="E8" s="320">
        <v>74</v>
      </c>
    </row>
    <row r="9" spans="1:6" ht="26.25" customHeight="1">
      <c r="A9" s="134" t="s">
        <v>1087</v>
      </c>
      <c r="B9" s="320">
        <v>52</v>
      </c>
      <c r="C9" s="320">
        <v>5</v>
      </c>
      <c r="D9" s="320">
        <v>1</v>
      </c>
      <c r="E9" s="320">
        <v>177</v>
      </c>
    </row>
    <row r="10" spans="1:6" ht="26.25" customHeight="1">
      <c r="A10" s="134" t="s">
        <v>1088</v>
      </c>
      <c r="B10" s="320">
        <v>90</v>
      </c>
      <c r="C10" s="320">
        <v>16</v>
      </c>
      <c r="D10" s="320">
        <v>59</v>
      </c>
      <c r="E10" s="320">
        <v>67</v>
      </c>
    </row>
    <row r="11" spans="1:6" ht="26.25" customHeight="1">
      <c r="A11" s="134" t="s">
        <v>1089</v>
      </c>
      <c r="B11" s="320">
        <v>94</v>
      </c>
      <c r="C11" s="320">
        <v>497</v>
      </c>
      <c r="D11" s="320">
        <v>123</v>
      </c>
      <c r="E11" s="320">
        <v>278</v>
      </c>
    </row>
    <row r="12" spans="1:6" ht="31.5" customHeight="1">
      <c r="A12" s="134" t="s">
        <v>1090</v>
      </c>
      <c r="B12" s="320">
        <v>207</v>
      </c>
      <c r="C12" s="320">
        <v>276</v>
      </c>
      <c r="D12" s="320">
        <v>188</v>
      </c>
      <c r="E12" s="320">
        <v>136</v>
      </c>
    </row>
    <row r="13" spans="1:6" ht="26.25" customHeight="1">
      <c r="A13" s="134" t="s">
        <v>915</v>
      </c>
      <c r="B13" s="320">
        <v>84</v>
      </c>
      <c r="C13" s="320">
        <v>9</v>
      </c>
      <c r="D13" s="320">
        <v>7</v>
      </c>
      <c r="E13" s="320">
        <v>29</v>
      </c>
    </row>
    <row r="14" spans="1:6" ht="26.25" customHeight="1">
      <c r="A14" s="134" t="s">
        <v>914</v>
      </c>
      <c r="B14" s="320">
        <v>470</v>
      </c>
      <c r="C14" s="320">
        <v>40</v>
      </c>
      <c r="D14" s="320">
        <v>21</v>
      </c>
      <c r="E14" s="320">
        <v>68</v>
      </c>
    </row>
    <row r="15" spans="1:6" ht="26.25" customHeight="1" thickBot="1">
      <c r="A15" s="323" t="s">
        <v>913</v>
      </c>
      <c r="B15" s="324">
        <v>5</v>
      </c>
      <c r="C15" s="324">
        <v>11</v>
      </c>
      <c r="D15" s="324">
        <v>1</v>
      </c>
      <c r="E15" s="324">
        <v>2</v>
      </c>
    </row>
    <row r="16" spans="1:6">
      <c r="A16" s="191"/>
      <c r="B16" s="158"/>
      <c r="C16" s="158"/>
      <c r="D16" s="158"/>
      <c r="E16" s="158"/>
    </row>
  </sheetData>
  <mergeCells count="1">
    <mergeCell ref="A2:E2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"/>
  <sheetViews>
    <sheetView workbookViewId="0">
      <selection activeCell="A5" sqref="A5"/>
    </sheetView>
  </sheetViews>
  <sheetFormatPr defaultRowHeight="15"/>
  <cols>
    <col min="1" max="1" width="37.42578125" style="1" customWidth="1"/>
    <col min="2" max="5" width="14.42578125" style="1" customWidth="1"/>
    <col min="6" max="16384" width="9.140625" style="1"/>
  </cols>
  <sheetData>
    <row r="2" spans="1:6">
      <c r="A2" s="432" t="s">
        <v>935</v>
      </c>
      <c r="B2" s="432"/>
      <c r="C2" s="432"/>
      <c r="D2" s="432"/>
      <c r="E2" s="432"/>
    </row>
    <row r="3" spans="1:6" ht="15.75" thickBot="1">
      <c r="A3" s="192"/>
      <c r="B3" s="192"/>
      <c r="C3" s="192"/>
      <c r="D3" s="192"/>
      <c r="E3" s="192"/>
    </row>
    <row r="4" spans="1:6" ht="33" customHeight="1">
      <c r="A4" s="316" t="s">
        <v>1092</v>
      </c>
      <c r="B4" s="251">
        <v>2014</v>
      </c>
      <c r="C4" s="251">
        <v>2015</v>
      </c>
      <c r="D4" s="251">
        <v>2016</v>
      </c>
      <c r="E4" s="317">
        <v>2017</v>
      </c>
      <c r="F4" s="193"/>
    </row>
    <row r="5" spans="1:6" ht="18" customHeight="1">
      <c r="A5" s="321" t="s">
        <v>133</v>
      </c>
      <c r="B5" s="322">
        <f>SUM(B6:B13)</f>
        <v>1508</v>
      </c>
      <c r="C5" s="322">
        <f>SUM(C6:C13)</f>
        <v>1609</v>
      </c>
      <c r="D5" s="322">
        <f>SUM(D6:D13)</f>
        <v>1220</v>
      </c>
      <c r="E5" s="322">
        <f>SUM(E6:E13)</f>
        <v>966</v>
      </c>
      <c r="F5" s="193"/>
    </row>
    <row r="6" spans="1:6" ht="21.75" customHeight="1">
      <c r="A6" s="134" t="s">
        <v>934</v>
      </c>
      <c r="B6" s="274">
        <v>40</v>
      </c>
      <c r="C6" s="274">
        <v>14</v>
      </c>
      <c r="D6" s="274">
        <v>15</v>
      </c>
      <c r="E6" s="274">
        <v>19</v>
      </c>
    </row>
    <row r="7" spans="1:6" ht="21.75" customHeight="1">
      <c r="A7" s="134" t="s">
        <v>933</v>
      </c>
      <c r="B7" s="274">
        <v>28</v>
      </c>
      <c r="C7" s="274">
        <v>45</v>
      </c>
      <c r="D7" s="274">
        <v>36</v>
      </c>
      <c r="E7" s="320">
        <v>16</v>
      </c>
    </row>
    <row r="8" spans="1:6" ht="21.75" customHeight="1">
      <c r="A8" s="134" t="s">
        <v>932</v>
      </c>
      <c r="B8" s="320">
        <v>116</v>
      </c>
      <c r="C8" s="320">
        <v>77</v>
      </c>
      <c r="D8" s="320">
        <v>64</v>
      </c>
      <c r="E8" s="320">
        <v>30</v>
      </c>
    </row>
    <row r="9" spans="1:6" ht="21.75" customHeight="1">
      <c r="A9" s="134" t="s">
        <v>931</v>
      </c>
      <c r="B9" s="320">
        <v>780</v>
      </c>
      <c r="C9" s="320">
        <v>1113</v>
      </c>
      <c r="D9" s="320">
        <v>859</v>
      </c>
      <c r="E9" s="320">
        <v>693</v>
      </c>
    </row>
    <row r="10" spans="1:6" ht="21.75" customHeight="1">
      <c r="A10" s="134" t="s">
        <v>930</v>
      </c>
      <c r="B10" s="320">
        <v>107</v>
      </c>
      <c r="C10" s="320">
        <v>52</v>
      </c>
      <c r="D10" s="320">
        <v>40</v>
      </c>
      <c r="E10" s="320">
        <v>21</v>
      </c>
    </row>
    <row r="11" spans="1:6" ht="21.75" customHeight="1">
      <c r="A11" s="134" t="s">
        <v>929</v>
      </c>
      <c r="B11" s="320">
        <v>144</v>
      </c>
      <c r="C11" s="320">
        <v>42</v>
      </c>
      <c r="D11" s="320">
        <v>35</v>
      </c>
      <c r="E11" s="320">
        <v>30</v>
      </c>
    </row>
    <row r="12" spans="1:6" ht="21.75" customHeight="1">
      <c r="A12" s="134" t="s">
        <v>928</v>
      </c>
      <c r="B12" s="320">
        <v>291</v>
      </c>
      <c r="C12" s="320">
        <v>264</v>
      </c>
      <c r="D12" s="320">
        <v>169</v>
      </c>
      <c r="E12" s="320">
        <v>155</v>
      </c>
    </row>
    <row r="13" spans="1:6" ht="21.75" customHeight="1" thickBot="1">
      <c r="A13" s="323" t="s">
        <v>927</v>
      </c>
      <c r="B13" s="276">
        <v>2</v>
      </c>
      <c r="C13" s="276">
        <v>2</v>
      </c>
      <c r="D13" s="276">
        <v>2</v>
      </c>
      <c r="E13" s="324">
        <v>2</v>
      </c>
    </row>
    <row r="16" spans="1:6">
      <c r="A16" s="432" t="s">
        <v>926</v>
      </c>
      <c r="B16" s="432"/>
      <c r="C16" s="432"/>
      <c r="D16" s="432"/>
      <c r="E16" s="432"/>
    </row>
    <row r="17" spans="1:5" ht="15.75" thickBot="1">
      <c r="A17" s="192"/>
      <c r="B17" s="192"/>
      <c r="C17" s="192"/>
      <c r="D17" s="192"/>
      <c r="E17" s="192"/>
    </row>
    <row r="18" spans="1:5" ht="27" customHeight="1">
      <c r="A18" s="316" t="s">
        <v>925</v>
      </c>
      <c r="B18" s="251">
        <v>2014</v>
      </c>
      <c r="C18" s="251">
        <v>2015</v>
      </c>
      <c r="D18" s="251">
        <v>2016</v>
      </c>
      <c r="E18" s="317">
        <v>2017</v>
      </c>
    </row>
    <row r="19" spans="1:5">
      <c r="A19" s="325" t="s">
        <v>133</v>
      </c>
      <c r="B19" s="322">
        <f>SUM(B20:B25)</f>
        <v>1508</v>
      </c>
      <c r="C19" s="322">
        <f>SUM(C20:C25)</f>
        <v>1609</v>
      </c>
      <c r="D19" s="322">
        <f>SUM(D20:D25)</f>
        <v>1220</v>
      </c>
      <c r="E19" s="322">
        <f>SUM(E20:E25)</f>
        <v>966</v>
      </c>
    </row>
    <row r="20" spans="1:5">
      <c r="A20" s="313" t="s">
        <v>924</v>
      </c>
      <c r="B20" s="274">
        <v>411</v>
      </c>
      <c r="C20" s="274">
        <v>363</v>
      </c>
      <c r="D20" s="274">
        <v>220</v>
      </c>
      <c r="E20" s="274">
        <v>212</v>
      </c>
    </row>
    <row r="21" spans="1:5">
      <c r="A21" s="313" t="s">
        <v>923</v>
      </c>
      <c r="B21" s="274">
        <v>585</v>
      </c>
      <c r="C21" s="274">
        <v>629</v>
      </c>
      <c r="D21" s="274">
        <v>405</v>
      </c>
      <c r="E21" s="320">
        <v>345</v>
      </c>
    </row>
    <row r="22" spans="1:5">
      <c r="A22" s="313" t="s">
        <v>922</v>
      </c>
      <c r="B22" s="320">
        <v>287</v>
      </c>
      <c r="C22" s="320">
        <v>358</v>
      </c>
      <c r="D22" s="320">
        <v>307</v>
      </c>
      <c r="E22" s="320">
        <v>214</v>
      </c>
    </row>
    <row r="23" spans="1:5">
      <c r="A23" s="313" t="s">
        <v>921</v>
      </c>
      <c r="B23" s="320">
        <v>166</v>
      </c>
      <c r="C23" s="320">
        <v>204</v>
      </c>
      <c r="D23" s="320">
        <v>209</v>
      </c>
      <c r="E23" s="320">
        <v>155</v>
      </c>
    </row>
    <row r="24" spans="1:5">
      <c r="A24" s="313" t="s">
        <v>920</v>
      </c>
      <c r="B24" s="320">
        <v>44</v>
      </c>
      <c r="C24" s="320">
        <v>41</v>
      </c>
      <c r="D24" s="320">
        <v>50</v>
      </c>
      <c r="E24" s="320">
        <v>26</v>
      </c>
    </row>
    <row r="25" spans="1:5" ht="15.75" thickBot="1">
      <c r="A25" s="326" t="s">
        <v>919</v>
      </c>
      <c r="B25" s="324">
        <v>15</v>
      </c>
      <c r="C25" s="324">
        <v>14</v>
      </c>
      <c r="D25" s="324">
        <v>29</v>
      </c>
      <c r="E25" s="324">
        <v>14</v>
      </c>
    </row>
  </sheetData>
  <mergeCells count="2">
    <mergeCell ref="A2:E2"/>
    <mergeCell ref="A16:E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28" sqref="A28"/>
    </sheetView>
  </sheetViews>
  <sheetFormatPr defaultRowHeight="15"/>
  <cols>
    <col min="1" max="1" width="53.28515625" style="1" customWidth="1"/>
    <col min="2" max="3" width="10.85546875" style="1" customWidth="1"/>
    <col min="4" max="4" width="7" style="1" customWidth="1"/>
    <col min="5" max="6" width="10.85546875" style="1" customWidth="1"/>
    <col min="7" max="7" width="7" style="1" customWidth="1"/>
    <col min="8" max="8" width="9.140625" style="1"/>
    <col min="9" max="9" width="18.42578125" style="1" customWidth="1"/>
    <col min="10" max="10" width="20.7109375" style="1" customWidth="1"/>
    <col min="11" max="16384" width="9.140625" style="1"/>
  </cols>
  <sheetData>
    <row r="1" spans="1:7" ht="31.5" customHeight="1" thickBot="1">
      <c r="A1" s="363" t="s">
        <v>47</v>
      </c>
      <c r="B1" s="363"/>
      <c r="C1" s="363"/>
      <c r="D1" s="363"/>
      <c r="E1" s="363"/>
      <c r="F1" s="363"/>
      <c r="G1" s="363"/>
    </row>
    <row r="2" spans="1:7" ht="15" customHeight="1">
      <c r="A2" s="364" t="s">
        <v>5</v>
      </c>
      <c r="B2" s="366" t="s">
        <v>109</v>
      </c>
      <c r="C2" s="366"/>
      <c r="D2" s="366"/>
      <c r="E2" s="367" t="s">
        <v>110</v>
      </c>
      <c r="F2" s="367"/>
      <c r="G2" s="367"/>
    </row>
    <row r="3" spans="1:7">
      <c r="A3" s="365"/>
      <c r="B3" s="31" t="s">
        <v>48</v>
      </c>
      <c r="C3" s="31" t="s">
        <v>49</v>
      </c>
      <c r="D3" s="31" t="s">
        <v>4</v>
      </c>
      <c r="E3" s="31" t="s">
        <v>48</v>
      </c>
      <c r="F3" s="31" t="s">
        <v>49</v>
      </c>
      <c r="G3" s="33" t="s">
        <v>4</v>
      </c>
    </row>
    <row r="4" spans="1:7">
      <c r="A4" s="9" t="s">
        <v>50</v>
      </c>
      <c r="B4" s="2">
        <v>72608943.5</v>
      </c>
      <c r="C4" s="2">
        <v>73280871.700000003</v>
      </c>
      <c r="D4" s="2">
        <v>100.9</v>
      </c>
      <c r="E4" s="2">
        <v>74202029</v>
      </c>
      <c r="F4" s="2">
        <v>76205768.900000006</v>
      </c>
      <c r="G4" s="2">
        <v>102.7</v>
      </c>
    </row>
    <row r="5" spans="1:7">
      <c r="A5" s="12" t="s">
        <v>51</v>
      </c>
      <c r="B5" s="4">
        <v>72367862.799999997</v>
      </c>
      <c r="C5" s="4">
        <v>73087688.5</v>
      </c>
      <c r="D5" s="11">
        <v>101</v>
      </c>
      <c r="E5" s="4">
        <v>73882594.599999994</v>
      </c>
      <c r="F5" s="4">
        <v>75870748.5</v>
      </c>
      <c r="G5" s="4">
        <v>102.7</v>
      </c>
    </row>
    <row r="6" spans="1:7">
      <c r="A6" s="12" t="s">
        <v>52</v>
      </c>
      <c r="B6" s="4">
        <v>72014960.200000003</v>
      </c>
      <c r="C6" s="4">
        <v>72714016.599999994</v>
      </c>
      <c r="D6" s="11">
        <v>101</v>
      </c>
      <c r="E6" s="4">
        <v>73324821.099999994</v>
      </c>
      <c r="F6" s="4">
        <v>75264173.799999997</v>
      </c>
      <c r="G6" s="4">
        <v>102.6</v>
      </c>
    </row>
    <row r="7" spans="1:7">
      <c r="A7" s="12" t="s">
        <v>53</v>
      </c>
      <c r="B7" s="4">
        <v>5525632.4000000004</v>
      </c>
      <c r="C7" s="4">
        <v>5642461.4000000004</v>
      </c>
      <c r="D7" s="4">
        <v>102.1</v>
      </c>
      <c r="E7" s="4">
        <v>5443663.4000000004</v>
      </c>
      <c r="F7" s="4">
        <v>6084494</v>
      </c>
      <c r="G7" s="4">
        <v>111.8</v>
      </c>
    </row>
    <row r="8" spans="1:7">
      <c r="A8" s="12" t="s">
        <v>54</v>
      </c>
      <c r="B8" s="4">
        <v>5525632.4000000004</v>
      </c>
      <c r="C8" s="4">
        <v>5642461.4000000004</v>
      </c>
      <c r="D8" s="4">
        <v>102.1</v>
      </c>
      <c r="E8" s="4">
        <v>5443663.4000000004</v>
      </c>
      <c r="F8" s="4">
        <v>6084494</v>
      </c>
      <c r="G8" s="4">
        <v>111.8</v>
      </c>
    </row>
    <row r="9" spans="1:7">
      <c r="A9" s="12" t="s">
        <v>55</v>
      </c>
      <c r="B9" s="4">
        <v>5108418</v>
      </c>
      <c r="C9" s="4">
        <v>5137133.2</v>
      </c>
      <c r="D9" s="4">
        <v>100.6</v>
      </c>
      <c r="E9" s="4">
        <v>5037302</v>
      </c>
      <c r="F9" s="4">
        <v>5298358.0999999996</v>
      </c>
      <c r="G9" s="4">
        <v>105.2</v>
      </c>
    </row>
    <row r="10" spans="1:7">
      <c r="A10" s="12" t="s">
        <v>56</v>
      </c>
      <c r="B10" s="4">
        <v>318970.8</v>
      </c>
      <c r="C10" s="4">
        <v>312996.59999999998</v>
      </c>
      <c r="D10" s="11">
        <v>98.1</v>
      </c>
      <c r="E10" s="4">
        <v>306676.40000000002</v>
      </c>
      <c r="F10" s="4">
        <v>336671.2</v>
      </c>
      <c r="G10" s="4">
        <v>109.8</v>
      </c>
    </row>
    <row r="11" spans="1:7" ht="15.75" customHeight="1">
      <c r="A11" s="12" t="s">
        <v>57</v>
      </c>
      <c r="B11" s="5" t="s">
        <v>10</v>
      </c>
      <c r="C11" s="4" t="s">
        <v>10</v>
      </c>
      <c r="D11" s="4" t="s">
        <v>10</v>
      </c>
      <c r="E11" s="5" t="s">
        <v>10</v>
      </c>
      <c r="F11" s="4" t="s">
        <v>10</v>
      </c>
      <c r="G11" s="4" t="s">
        <v>10</v>
      </c>
    </row>
    <row r="12" spans="1:7">
      <c r="A12" s="12" t="s">
        <v>58</v>
      </c>
      <c r="B12" s="4">
        <v>98243.6</v>
      </c>
      <c r="C12" s="4">
        <v>192331.6</v>
      </c>
      <c r="D12" s="4">
        <v>195.8</v>
      </c>
      <c r="E12" s="4">
        <v>99685</v>
      </c>
      <c r="F12" s="4">
        <v>449464.7</v>
      </c>
      <c r="G12" s="4">
        <v>450.9</v>
      </c>
    </row>
    <row r="13" spans="1:7">
      <c r="A13" s="12" t="s">
        <v>59</v>
      </c>
      <c r="B13" s="5"/>
      <c r="C13" s="4"/>
      <c r="D13" s="4"/>
      <c r="E13" s="5"/>
      <c r="F13" s="4"/>
      <c r="G13" s="4"/>
    </row>
    <row r="14" spans="1:7">
      <c r="A14" s="12" t="s">
        <v>60</v>
      </c>
      <c r="B14" s="4">
        <v>330311</v>
      </c>
      <c r="C14" s="4">
        <v>327927.40000000002</v>
      </c>
      <c r="D14" s="4">
        <v>99.3</v>
      </c>
      <c r="E14" s="4">
        <v>330106.7</v>
      </c>
      <c r="F14" s="4">
        <v>368106.6</v>
      </c>
      <c r="G14" s="4">
        <v>111.5</v>
      </c>
    </row>
    <row r="15" spans="1:7">
      <c r="A15" s="12" t="s">
        <v>61</v>
      </c>
      <c r="B15" s="4">
        <v>249750</v>
      </c>
      <c r="C15" s="4">
        <v>288982.40000000002</v>
      </c>
      <c r="D15" s="4">
        <v>115.7</v>
      </c>
      <c r="E15" s="4">
        <v>272671.7</v>
      </c>
      <c r="F15" s="4">
        <v>320766.5</v>
      </c>
      <c r="G15" s="4">
        <v>117.6</v>
      </c>
    </row>
    <row r="16" spans="1:7">
      <c r="A16" s="12" t="s">
        <v>62</v>
      </c>
      <c r="B16" s="4">
        <v>80561</v>
      </c>
      <c r="C16" s="4">
        <v>38945</v>
      </c>
      <c r="D16" s="4">
        <v>48.3</v>
      </c>
      <c r="E16" s="4">
        <v>57435</v>
      </c>
      <c r="F16" s="4">
        <v>47340.1</v>
      </c>
      <c r="G16" s="4">
        <v>82.4</v>
      </c>
    </row>
    <row r="17" spans="1:7">
      <c r="A17" s="12" t="s">
        <v>63</v>
      </c>
      <c r="B17" s="4">
        <v>64422380.399999999</v>
      </c>
      <c r="C17" s="4">
        <v>64341466</v>
      </c>
      <c r="D17" s="4">
        <v>99.9</v>
      </c>
      <c r="E17" s="4">
        <v>63979410.600000001</v>
      </c>
      <c r="F17" s="4">
        <v>64664769.700000003</v>
      </c>
      <c r="G17" s="11">
        <v>101.1</v>
      </c>
    </row>
    <row r="18" spans="1:7" ht="15" customHeight="1">
      <c r="A18" s="12" t="s">
        <v>64</v>
      </c>
      <c r="B18" s="5">
        <v>16229325.699999999</v>
      </c>
      <c r="C18" s="4">
        <v>16229325.699999999</v>
      </c>
      <c r="D18" s="11">
        <v>100</v>
      </c>
      <c r="E18" s="5">
        <v>14813587.300000001</v>
      </c>
      <c r="F18" s="4">
        <v>14813587.199999999</v>
      </c>
      <c r="G18" s="11">
        <v>100</v>
      </c>
    </row>
    <row r="19" spans="1:7" ht="25.5">
      <c r="A19" s="51" t="s">
        <v>65</v>
      </c>
      <c r="B19" s="4">
        <v>3118088</v>
      </c>
      <c r="C19" s="4">
        <v>3037173.6</v>
      </c>
      <c r="D19" s="4">
        <v>97.4</v>
      </c>
      <c r="E19" s="4">
        <v>4241527.9000000004</v>
      </c>
      <c r="F19" s="4">
        <v>4928745.5999999996</v>
      </c>
      <c r="G19" s="4">
        <v>116.2</v>
      </c>
    </row>
    <row r="20" spans="1:7">
      <c r="A20" s="12" t="s">
        <v>66</v>
      </c>
      <c r="B20" s="4">
        <v>45074966.700000003</v>
      </c>
      <c r="C20" s="4">
        <v>45074966.700000003</v>
      </c>
      <c r="D20" s="11">
        <v>100</v>
      </c>
      <c r="E20" s="4">
        <v>44924295.399999999</v>
      </c>
      <c r="F20" s="4">
        <v>44922436.899999999</v>
      </c>
      <c r="G20" s="11">
        <v>100</v>
      </c>
    </row>
    <row r="21" spans="1:7">
      <c r="A21" s="12" t="s">
        <v>67</v>
      </c>
      <c r="B21" s="4">
        <v>1736636.4</v>
      </c>
      <c r="C21" s="4">
        <v>2402161.7999999998</v>
      </c>
      <c r="D21" s="4">
        <v>138.30000000000001</v>
      </c>
      <c r="E21" s="4">
        <v>3571640.4</v>
      </c>
      <c r="F21" s="4">
        <v>4146803.5</v>
      </c>
      <c r="G21" s="4">
        <v>116.1</v>
      </c>
    </row>
    <row r="22" spans="1:7">
      <c r="A22" s="12" t="s">
        <v>68</v>
      </c>
      <c r="B22" s="4">
        <v>261112.7</v>
      </c>
      <c r="C22" s="4">
        <v>297923.5</v>
      </c>
      <c r="D22" s="4">
        <v>114.1</v>
      </c>
      <c r="E22" s="4">
        <v>276692.90000000002</v>
      </c>
      <c r="F22" s="4">
        <v>340841</v>
      </c>
      <c r="G22" s="11">
        <v>123.2</v>
      </c>
    </row>
    <row r="23" spans="1:7" ht="15" customHeight="1">
      <c r="A23" s="12" t="s">
        <v>69</v>
      </c>
      <c r="B23" s="5" t="s">
        <v>10</v>
      </c>
      <c r="C23" s="4" t="s">
        <v>10</v>
      </c>
      <c r="D23" s="4" t="s">
        <v>10</v>
      </c>
      <c r="E23" s="5" t="s">
        <v>10</v>
      </c>
      <c r="F23" s="4" t="s">
        <v>10</v>
      </c>
      <c r="G23" s="4" t="s">
        <v>10</v>
      </c>
    </row>
    <row r="24" spans="1:7" ht="25.5">
      <c r="A24" s="51" t="s">
        <v>70</v>
      </c>
      <c r="B24" s="4">
        <v>385130</v>
      </c>
      <c r="C24" s="4">
        <v>423258.1</v>
      </c>
      <c r="D24" s="4">
        <v>109.9</v>
      </c>
      <c r="E24" s="4">
        <v>399200.1</v>
      </c>
      <c r="F24" s="4">
        <v>497899.6</v>
      </c>
      <c r="G24" s="4">
        <v>124.7</v>
      </c>
    </row>
    <row r="25" spans="1:7">
      <c r="A25" s="12" t="s">
        <v>71</v>
      </c>
      <c r="B25" s="4">
        <v>119096.5</v>
      </c>
      <c r="C25" s="4">
        <v>156956.5</v>
      </c>
      <c r="D25" s="4">
        <v>131.80000000000001</v>
      </c>
      <c r="E25" s="4">
        <v>141287.20000000001</v>
      </c>
      <c r="F25" s="4">
        <v>153135.79999999999</v>
      </c>
      <c r="G25" s="4">
        <v>108.4</v>
      </c>
    </row>
    <row r="26" spans="1:7" ht="25.5">
      <c r="A26" s="51" t="s">
        <v>72</v>
      </c>
      <c r="B26" s="4">
        <v>630516.5</v>
      </c>
      <c r="C26" s="4">
        <v>1083604.7</v>
      </c>
      <c r="D26" s="4">
        <v>171.9</v>
      </c>
      <c r="E26" s="4">
        <v>2326711.7000000002</v>
      </c>
      <c r="F26" s="4">
        <v>2527266.4</v>
      </c>
      <c r="G26" s="4">
        <v>108.6</v>
      </c>
    </row>
    <row r="27" spans="1:7" ht="25.5">
      <c r="A27" s="51" t="s">
        <v>73</v>
      </c>
      <c r="B27" s="4">
        <v>1490</v>
      </c>
      <c r="C27" s="4">
        <v>126.3</v>
      </c>
      <c r="D27" s="4">
        <v>8.5</v>
      </c>
      <c r="E27" s="4" t="s">
        <v>10</v>
      </c>
      <c r="F27" s="4" t="s">
        <v>10</v>
      </c>
      <c r="G27" s="4" t="s">
        <v>10</v>
      </c>
    </row>
    <row r="28" spans="1:7">
      <c r="A28" s="12" t="s">
        <v>74</v>
      </c>
      <c r="B28" s="4">
        <v>20908</v>
      </c>
      <c r="C28" s="4">
        <v>25820.3</v>
      </c>
      <c r="D28" s="4">
        <v>123.5</v>
      </c>
      <c r="E28" s="4">
        <v>17825</v>
      </c>
      <c r="F28" s="4">
        <v>25099.3</v>
      </c>
      <c r="G28" s="4">
        <v>140.80000000000001</v>
      </c>
    </row>
    <row r="29" spans="1:7" ht="25.5">
      <c r="A29" s="51" t="s">
        <v>75</v>
      </c>
      <c r="B29" s="4">
        <v>50324</v>
      </c>
      <c r="C29" s="4">
        <v>201924.5</v>
      </c>
      <c r="D29" s="4">
        <v>401.2</v>
      </c>
      <c r="E29" s="4">
        <v>68850</v>
      </c>
      <c r="F29" s="4">
        <v>247991.9</v>
      </c>
      <c r="G29" s="4">
        <v>360.2</v>
      </c>
    </row>
    <row r="30" spans="1:7">
      <c r="A30" s="12" t="s">
        <v>76</v>
      </c>
      <c r="B30" s="4">
        <v>26978</v>
      </c>
      <c r="C30" s="4">
        <v>19364.7</v>
      </c>
      <c r="D30" s="4">
        <v>71.8</v>
      </c>
      <c r="E30" s="4">
        <v>21639.1</v>
      </c>
      <c r="F30" s="4">
        <v>19549.099999999999</v>
      </c>
      <c r="G30" s="4">
        <v>90.3</v>
      </c>
    </row>
    <row r="31" spans="1:7">
      <c r="A31" s="12" t="s">
        <v>77</v>
      </c>
      <c r="B31" s="4">
        <v>241080.7</v>
      </c>
      <c r="C31" s="4">
        <v>193183.2</v>
      </c>
      <c r="D31" s="4">
        <v>80.099999999999994</v>
      </c>
      <c r="E31" s="4">
        <v>319434.40000000002</v>
      </c>
      <c r="F31" s="4">
        <v>335020.40000000002</v>
      </c>
      <c r="G31" s="4">
        <v>104.9</v>
      </c>
    </row>
    <row r="32" spans="1:7">
      <c r="A32" s="12" t="s">
        <v>78</v>
      </c>
      <c r="B32" s="4">
        <v>352902.6</v>
      </c>
      <c r="C32" s="4">
        <v>373671.9</v>
      </c>
      <c r="D32" s="4">
        <v>105.9</v>
      </c>
      <c r="E32" s="4">
        <v>557773.5</v>
      </c>
      <c r="F32" s="4">
        <v>606574.69999999995</v>
      </c>
      <c r="G32" s="4">
        <v>108.7</v>
      </c>
    </row>
    <row r="33" spans="1:9">
      <c r="A33" s="12" t="s">
        <v>79</v>
      </c>
      <c r="B33" s="4">
        <v>343445.6</v>
      </c>
      <c r="C33" s="4">
        <v>352522.1</v>
      </c>
      <c r="D33" s="4">
        <v>102.6</v>
      </c>
      <c r="E33" s="4">
        <v>345141.2</v>
      </c>
      <c r="F33" s="4">
        <v>434811.7</v>
      </c>
      <c r="G33" s="11">
        <v>126</v>
      </c>
    </row>
    <row r="34" spans="1:9">
      <c r="A34" s="12" t="s">
        <v>58</v>
      </c>
      <c r="B34" s="4">
        <v>9457</v>
      </c>
      <c r="C34" s="4">
        <v>21149.8</v>
      </c>
      <c r="D34" s="4">
        <v>223.6</v>
      </c>
      <c r="E34" s="4">
        <v>212632.3</v>
      </c>
      <c r="F34" s="4">
        <v>171763</v>
      </c>
      <c r="G34" s="4">
        <v>80.8</v>
      </c>
    </row>
    <row r="35" spans="1:9">
      <c r="A35" s="12" t="s">
        <v>80</v>
      </c>
      <c r="B35" s="4">
        <v>47700</v>
      </c>
      <c r="C35" s="4">
        <v>21148.2</v>
      </c>
      <c r="D35" s="4">
        <v>44.3</v>
      </c>
      <c r="E35" s="4">
        <v>17150</v>
      </c>
      <c r="F35" s="4">
        <v>32515.4</v>
      </c>
      <c r="G35" s="4">
        <v>189.6</v>
      </c>
    </row>
    <row r="36" spans="1:9">
      <c r="A36" s="12" t="s">
        <v>81</v>
      </c>
      <c r="B36" s="4"/>
      <c r="C36" s="4"/>
      <c r="D36" s="4"/>
      <c r="E36" s="4"/>
      <c r="F36" s="4"/>
      <c r="G36" s="4"/>
    </row>
    <row r="37" spans="1:9">
      <c r="A37" s="12" t="s">
        <v>82</v>
      </c>
      <c r="B37" s="4">
        <v>33798514.600000001</v>
      </c>
      <c r="C37" s="4">
        <v>33399789.399999999</v>
      </c>
      <c r="D37" s="4">
        <v>98.8</v>
      </c>
      <c r="E37" s="4">
        <v>33940731.899999999</v>
      </c>
      <c r="F37" s="4">
        <v>33550018.100000001</v>
      </c>
      <c r="G37" s="4">
        <v>98.8</v>
      </c>
      <c r="I37" s="13"/>
    </row>
    <row r="38" spans="1:9">
      <c r="A38" s="12" t="s">
        <v>83</v>
      </c>
      <c r="B38" s="4">
        <v>3779590.1</v>
      </c>
      <c r="C38" s="4">
        <v>3690196.7</v>
      </c>
      <c r="D38" s="4">
        <v>97.6</v>
      </c>
      <c r="E38" s="4">
        <v>3737398.3</v>
      </c>
      <c r="F38" s="4">
        <v>3674890.8</v>
      </c>
      <c r="G38" s="4">
        <v>98.3</v>
      </c>
      <c r="I38" s="13"/>
    </row>
    <row r="39" spans="1:9">
      <c r="A39" s="12" t="s">
        <v>84</v>
      </c>
      <c r="B39" s="4">
        <v>14906312.6</v>
      </c>
      <c r="C39" s="4">
        <v>13445205.300000001</v>
      </c>
      <c r="D39" s="4">
        <v>90.2</v>
      </c>
      <c r="E39" s="4">
        <v>16140654.300000001</v>
      </c>
      <c r="F39" s="4">
        <v>13803158.300000001</v>
      </c>
      <c r="G39" s="4">
        <v>85.5</v>
      </c>
    </row>
    <row r="40" spans="1:9">
      <c r="A40" s="12" t="s">
        <v>85</v>
      </c>
      <c r="B40" s="4">
        <v>16048442.699999999</v>
      </c>
      <c r="C40" s="4">
        <v>14585170.699999999</v>
      </c>
      <c r="D40" s="4">
        <v>90.9</v>
      </c>
      <c r="E40" s="4">
        <v>16532576.6</v>
      </c>
      <c r="F40" s="4">
        <v>15636243</v>
      </c>
      <c r="G40" s="4">
        <v>94.6</v>
      </c>
    </row>
    <row r="41" spans="1:9">
      <c r="A41" s="12" t="s">
        <v>86</v>
      </c>
      <c r="B41" s="4">
        <v>7123310.0999999996</v>
      </c>
      <c r="C41" s="4">
        <v>4984595.2</v>
      </c>
      <c r="D41" s="4">
        <v>70</v>
      </c>
      <c r="E41" s="4">
        <v>4162931.3</v>
      </c>
      <c r="F41" s="4">
        <v>2735809</v>
      </c>
      <c r="G41" s="4">
        <v>65.7</v>
      </c>
    </row>
    <row r="42" spans="1:9" ht="15.75" thickBot="1">
      <c r="A42" s="38" t="s">
        <v>87</v>
      </c>
      <c r="B42" s="50">
        <v>75656170.099999994</v>
      </c>
      <c r="C42" s="50">
        <v>70104957.299999997</v>
      </c>
      <c r="D42" s="50">
        <v>92.7</v>
      </c>
      <c r="E42" s="50">
        <v>74514292.400000006</v>
      </c>
      <c r="F42" s="50">
        <v>69400119.299999997</v>
      </c>
      <c r="G42" s="50">
        <v>93.1</v>
      </c>
    </row>
  </sheetData>
  <mergeCells count="4">
    <mergeCell ref="A1:G1"/>
    <mergeCell ref="A2:A3"/>
    <mergeCell ref="B2:D2"/>
    <mergeCell ref="E2:G2"/>
  </mergeCells>
  <pageMargins left="0.28000000000000003" right="0" top="0.3" bottom="0" header="0.3" footer="0.3"/>
  <pageSetup paperSize="9" scale="87" fitToHeight="0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A26" sqref="A26"/>
    </sheetView>
  </sheetViews>
  <sheetFormatPr defaultColWidth="9.140625" defaultRowHeight="12.75"/>
  <cols>
    <col min="1" max="1" width="16.42578125" style="20" customWidth="1"/>
    <col min="2" max="2" width="9.42578125" style="20" customWidth="1"/>
    <col min="3" max="3" width="6.140625" style="20" customWidth="1"/>
    <col min="4" max="4" width="7.7109375" style="20" customWidth="1"/>
    <col min="5" max="5" width="9.42578125" style="20" customWidth="1"/>
    <col min="6" max="6" width="6.140625" style="20" customWidth="1"/>
    <col min="7" max="7" width="7.7109375" style="20" customWidth="1"/>
    <col min="8" max="8" width="9.42578125" style="20" customWidth="1"/>
    <col min="9" max="9" width="6.140625" style="20" customWidth="1"/>
    <col min="10" max="10" width="7.7109375" style="20" customWidth="1"/>
    <col min="11" max="11" width="9.7109375" style="20" customWidth="1"/>
    <col min="12" max="16384" width="9.140625" style="20"/>
  </cols>
  <sheetData>
    <row r="1" spans="1:13" ht="36" customHeight="1" thickBot="1">
      <c r="A1" s="363" t="s">
        <v>948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3">
      <c r="A2" s="450" t="s">
        <v>5</v>
      </c>
      <c r="B2" s="453">
        <v>2014</v>
      </c>
      <c r="C2" s="453"/>
      <c r="D2" s="453"/>
      <c r="E2" s="453">
        <v>2015</v>
      </c>
      <c r="F2" s="453"/>
      <c r="G2" s="453"/>
      <c r="H2" s="453">
        <v>2016</v>
      </c>
      <c r="I2" s="453"/>
      <c r="J2" s="453"/>
      <c r="K2" s="445">
        <v>2017</v>
      </c>
      <c r="L2" s="446"/>
      <c r="M2" s="446"/>
    </row>
    <row r="3" spans="1:13" ht="20.25" customHeight="1">
      <c r="A3" s="451"/>
      <c r="B3" s="454" t="s">
        <v>947</v>
      </c>
      <c r="C3" s="454" t="s">
        <v>946</v>
      </c>
      <c r="D3" s="454"/>
      <c r="E3" s="454" t="s">
        <v>947</v>
      </c>
      <c r="F3" s="454" t="s">
        <v>946</v>
      </c>
      <c r="G3" s="454"/>
      <c r="H3" s="454" t="s">
        <v>947</v>
      </c>
      <c r="I3" s="454" t="s">
        <v>946</v>
      </c>
      <c r="J3" s="454"/>
      <c r="K3" s="447" t="s">
        <v>947</v>
      </c>
      <c r="L3" s="449" t="s">
        <v>946</v>
      </c>
      <c r="M3" s="449"/>
    </row>
    <row r="4" spans="1:13" ht="20.25" customHeight="1">
      <c r="A4" s="452"/>
      <c r="B4" s="454"/>
      <c r="C4" s="262" t="s">
        <v>133</v>
      </c>
      <c r="D4" s="262" t="s">
        <v>945</v>
      </c>
      <c r="E4" s="454"/>
      <c r="F4" s="262" t="s">
        <v>133</v>
      </c>
      <c r="G4" s="262" t="s">
        <v>945</v>
      </c>
      <c r="H4" s="454"/>
      <c r="I4" s="262" t="s">
        <v>133</v>
      </c>
      <c r="J4" s="262" t="s">
        <v>945</v>
      </c>
      <c r="K4" s="448"/>
      <c r="L4" s="262" t="s">
        <v>133</v>
      </c>
      <c r="M4" s="264" t="s">
        <v>945</v>
      </c>
    </row>
    <row r="5" spans="1:13" ht="15" customHeight="1">
      <c r="A5" s="198" t="s">
        <v>133</v>
      </c>
      <c r="B5" s="198">
        <f t="shared" ref="B5:J5" si="0">SUM(B6:B29)</f>
        <v>2509</v>
      </c>
      <c r="C5" s="198">
        <f t="shared" si="0"/>
        <v>2512</v>
      </c>
      <c r="D5" s="198">
        <f t="shared" si="0"/>
        <v>1233</v>
      </c>
      <c r="E5" s="198">
        <f t="shared" si="0"/>
        <v>2378</v>
      </c>
      <c r="F5" s="198">
        <f t="shared" si="0"/>
        <v>2385</v>
      </c>
      <c r="G5" s="198">
        <f t="shared" si="0"/>
        <v>1168</v>
      </c>
      <c r="H5" s="198">
        <f t="shared" si="0"/>
        <v>2249</v>
      </c>
      <c r="I5" s="198">
        <f t="shared" si="0"/>
        <v>2253</v>
      </c>
      <c r="J5" s="198">
        <f t="shared" si="0"/>
        <v>1108</v>
      </c>
      <c r="K5" s="195">
        <v>1821</v>
      </c>
      <c r="L5" s="195">
        <v>2331</v>
      </c>
      <c r="M5" s="195">
        <v>1144</v>
      </c>
    </row>
    <row r="6" spans="1:13" ht="15" customHeight="1">
      <c r="A6" s="196" t="s">
        <v>132</v>
      </c>
      <c r="B6" s="268">
        <v>29</v>
      </c>
      <c r="C6" s="268">
        <v>28</v>
      </c>
      <c r="D6" s="268">
        <v>11</v>
      </c>
      <c r="E6" s="268">
        <v>12</v>
      </c>
      <c r="F6" s="268">
        <v>12</v>
      </c>
      <c r="G6" s="268">
        <v>6</v>
      </c>
      <c r="H6" s="268">
        <v>20</v>
      </c>
      <c r="I6" s="268">
        <v>20</v>
      </c>
      <c r="J6" s="268">
        <v>12</v>
      </c>
      <c r="K6" s="43">
        <v>34</v>
      </c>
      <c r="L6" s="43">
        <v>34</v>
      </c>
      <c r="M6" s="43">
        <v>11</v>
      </c>
    </row>
    <row r="7" spans="1:13" ht="15" customHeight="1">
      <c r="A7" s="196" t="s">
        <v>131</v>
      </c>
      <c r="B7" s="268">
        <v>23</v>
      </c>
      <c r="C7" s="268">
        <v>23</v>
      </c>
      <c r="D7" s="268">
        <v>10</v>
      </c>
      <c r="E7" s="268">
        <v>11</v>
      </c>
      <c r="F7" s="268">
        <v>11</v>
      </c>
      <c r="G7" s="268">
        <v>7</v>
      </c>
      <c r="H7" s="268">
        <v>15</v>
      </c>
      <c r="I7" s="268">
        <v>15</v>
      </c>
      <c r="J7" s="268">
        <v>8</v>
      </c>
      <c r="K7" s="43">
        <v>6</v>
      </c>
      <c r="L7" s="43">
        <v>6</v>
      </c>
      <c r="M7" s="43">
        <v>3</v>
      </c>
    </row>
    <row r="8" spans="1:13" ht="15" customHeight="1">
      <c r="A8" s="196" t="s">
        <v>944</v>
      </c>
      <c r="B8" s="268">
        <v>20</v>
      </c>
      <c r="C8" s="269">
        <v>20</v>
      </c>
      <c r="D8" s="268">
        <v>8</v>
      </c>
      <c r="E8" s="268">
        <v>17</v>
      </c>
      <c r="F8" s="269">
        <v>17</v>
      </c>
      <c r="G8" s="268">
        <v>8</v>
      </c>
      <c r="H8" s="268">
        <v>9</v>
      </c>
      <c r="I8" s="269">
        <v>9</v>
      </c>
      <c r="J8" s="268">
        <v>3</v>
      </c>
      <c r="K8" s="43">
        <v>4</v>
      </c>
      <c r="L8" s="43">
        <v>4</v>
      </c>
      <c r="M8" s="43">
        <v>3</v>
      </c>
    </row>
    <row r="9" spans="1:13" ht="15" customHeight="1">
      <c r="A9" s="196" t="s">
        <v>0</v>
      </c>
      <c r="B9" s="268">
        <v>16</v>
      </c>
      <c r="C9" s="269">
        <v>15</v>
      </c>
      <c r="D9" s="268">
        <v>2</v>
      </c>
      <c r="E9" s="268">
        <v>10</v>
      </c>
      <c r="F9" s="269">
        <v>11</v>
      </c>
      <c r="G9" s="268">
        <v>5</v>
      </c>
      <c r="H9" s="268">
        <v>7</v>
      </c>
      <c r="I9" s="269">
        <v>7</v>
      </c>
      <c r="J9" s="268">
        <v>4</v>
      </c>
      <c r="K9" s="43">
        <v>7</v>
      </c>
      <c r="L9" s="43">
        <v>7</v>
      </c>
      <c r="M9" s="43">
        <v>5</v>
      </c>
    </row>
    <row r="10" spans="1:13" ht="15" customHeight="1">
      <c r="A10" s="196" t="s">
        <v>129</v>
      </c>
      <c r="B10" s="268">
        <v>23</v>
      </c>
      <c r="C10" s="269">
        <v>23</v>
      </c>
      <c r="D10" s="268">
        <v>12</v>
      </c>
      <c r="E10" s="268">
        <v>38</v>
      </c>
      <c r="F10" s="269">
        <v>39</v>
      </c>
      <c r="G10" s="268">
        <v>24</v>
      </c>
      <c r="H10" s="268">
        <v>27</v>
      </c>
      <c r="I10" s="269">
        <v>27</v>
      </c>
      <c r="J10" s="268">
        <v>14</v>
      </c>
      <c r="K10" s="43">
        <v>31</v>
      </c>
      <c r="L10" s="43">
        <v>31</v>
      </c>
      <c r="M10" s="43">
        <v>13</v>
      </c>
    </row>
    <row r="11" spans="1:13" ht="15" customHeight="1">
      <c r="A11" s="196" t="s">
        <v>128</v>
      </c>
      <c r="B11" s="268">
        <v>27</v>
      </c>
      <c r="C11" s="269">
        <v>26</v>
      </c>
      <c r="D11" s="268">
        <v>14</v>
      </c>
      <c r="E11" s="268">
        <v>26</v>
      </c>
      <c r="F11" s="269">
        <v>26</v>
      </c>
      <c r="G11" s="268">
        <v>10</v>
      </c>
      <c r="H11" s="268">
        <v>11</v>
      </c>
      <c r="I11" s="269">
        <v>10</v>
      </c>
      <c r="J11" s="268">
        <v>2</v>
      </c>
      <c r="K11" s="43">
        <v>17</v>
      </c>
      <c r="L11" s="43">
        <v>17</v>
      </c>
      <c r="M11" s="43">
        <v>8</v>
      </c>
    </row>
    <row r="12" spans="1:13" ht="15" customHeight="1">
      <c r="A12" s="196" t="s">
        <v>943</v>
      </c>
      <c r="B12" s="268">
        <v>41</v>
      </c>
      <c r="C12" s="269">
        <v>41</v>
      </c>
      <c r="D12" s="268">
        <v>21</v>
      </c>
      <c r="E12" s="268">
        <v>17</v>
      </c>
      <c r="F12" s="269">
        <v>17</v>
      </c>
      <c r="G12" s="268">
        <v>11</v>
      </c>
      <c r="H12" s="268">
        <v>24</v>
      </c>
      <c r="I12" s="269">
        <v>24</v>
      </c>
      <c r="J12" s="268">
        <v>14</v>
      </c>
      <c r="K12" s="43">
        <v>39</v>
      </c>
      <c r="L12" s="43">
        <v>39</v>
      </c>
      <c r="M12" s="43">
        <v>21</v>
      </c>
    </row>
    <row r="13" spans="1:13" ht="15" customHeight="1">
      <c r="A13" s="196" t="s">
        <v>1074</v>
      </c>
      <c r="B13" s="268">
        <v>17</v>
      </c>
      <c r="C13" s="269">
        <v>17</v>
      </c>
      <c r="D13" s="268">
        <v>6</v>
      </c>
      <c r="E13" s="268">
        <v>21</v>
      </c>
      <c r="F13" s="269">
        <v>21</v>
      </c>
      <c r="G13" s="268">
        <v>10</v>
      </c>
      <c r="H13" s="268">
        <v>22</v>
      </c>
      <c r="I13" s="269">
        <v>23</v>
      </c>
      <c r="J13" s="268">
        <v>11</v>
      </c>
      <c r="K13" s="43">
        <v>24</v>
      </c>
      <c r="L13" s="43">
        <v>24</v>
      </c>
      <c r="M13" s="43">
        <v>17</v>
      </c>
    </row>
    <row r="14" spans="1:13" ht="15" customHeight="1">
      <c r="A14" s="196" t="s">
        <v>1073</v>
      </c>
      <c r="B14" s="268">
        <v>48</v>
      </c>
      <c r="C14" s="269">
        <v>48</v>
      </c>
      <c r="D14" s="268">
        <v>25</v>
      </c>
      <c r="E14" s="268">
        <v>34</v>
      </c>
      <c r="F14" s="269">
        <v>34</v>
      </c>
      <c r="G14" s="268">
        <v>17</v>
      </c>
      <c r="H14" s="268">
        <v>28</v>
      </c>
      <c r="I14" s="269">
        <v>28</v>
      </c>
      <c r="J14" s="268">
        <v>12</v>
      </c>
      <c r="K14" s="43">
        <v>36</v>
      </c>
      <c r="L14" s="43">
        <v>35</v>
      </c>
      <c r="M14" s="43">
        <v>19</v>
      </c>
    </row>
    <row r="15" spans="1:13" ht="15" customHeight="1">
      <c r="A15" s="196" t="s">
        <v>942</v>
      </c>
      <c r="B15" s="268">
        <v>89</v>
      </c>
      <c r="C15" s="269">
        <v>90</v>
      </c>
      <c r="D15" s="268">
        <v>45</v>
      </c>
      <c r="E15" s="268">
        <v>48</v>
      </c>
      <c r="F15" s="269">
        <v>48</v>
      </c>
      <c r="G15" s="268">
        <v>24</v>
      </c>
      <c r="H15" s="268">
        <v>36</v>
      </c>
      <c r="I15" s="269">
        <v>36</v>
      </c>
      <c r="J15" s="268">
        <v>14</v>
      </c>
      <c r="K15" s="43">
        <v>42</v>
      </c>
      <c r="L15" s="43">
        <v>42</v>
      </c>
      <c r="M15" s="43">
        <v>13</v>
      </c>
    </row>
    <row r="16" spans="1:13" ht="15" customHeight="1">
      <c r="A16" s="196" t="s">
        <v>123</v>
      </c>
      <c r="B16" s="268">
        <v>39</v>
      </c>
      <c r="C16" s="269">
        <v>39</v>
      </c>
      <c r="D16" s="268">
        <v>24</v>
      </c>
      <c r="E16" s="268">
        <v>29</v>
      </c>
      <c r="F16" s="269">
        <v>29</v>
      </c>
      <c r="G16" s="268">
        <v>20</v>
      </c>
      <c r="H16" s="268">
        <v>20</v>
      </c>
      <c r="I16" s="269">
        <v>20</v>
      </c>
      <c r="J16" s="268">
        <v>7</v>
      </c>
      <c r="K16" s="43">
        <v>22</v>
      </c>
      <c r="L16" s="43">
        <v>22</v>
      </c>
      <c r="M16" s="43">
        <v>10</v>
      </c>
    </row>
    <row r="17" spans="1:15" ht="15" customHeight="1">
      <c r="A17" s="196" t="s">
        <v>941</v>
      </c>
      <c r="B17" s="268">
        <v>22</v>
      </c>
      <c r="C17" s="269">
        <v>22</v>
      </c>
      <c r="D17" s="268">
        <v>10</v>
      </c>
      <c r="E17" s="268">
        <v>11</v>
      </c>
      <c r="F17" s="269">
        <v>11</v>
      </c>
      <c r="G17" s="268">
        <v>5</v>
      </c>
      <c r="H17" s="268">
        <v>14</v>
      </c>
      <c r="I17" s="269">
        <v>13</v>
      </c>
      <c r="J17" s="268">
        <v>5</v>
      </c>
      <c r="K17" s="43">
        <v>13</v>
      </c>
      <c r="L17" s="43">
        <v>13</v>
      </c>
      <c r="M17" s="43">
        <v>6</v>
      </c>
    </row>
    <row r="18" spans="1:15" ht="15" customHeight="1">
      <c r="A18" s="196" t="s">
        <v>1</v>
      </c>
      <c r="B18" s="268">
        <v>16</v>
      </c>
      <c r="C18" s="269">
        <v>16</v>
      </c>
      <c r="D18" s="268">
        <v>7</v>
      </c>
      <c r="E18" s="268">
        <v>5</v>
      </c>
      <c r="F18" s="269">
        <v>4</v>
      </c>
      <c r="G18" s="268">
        <v>3</v>
      </c>
      <c r="H18" s="268">
        <v>7</v>
      </c>
      <c r="I18" s="269">
        <v>7</v>
      </c>
      <c r="J18" s="268">
        <v>3</v>
      </c>
      <c r="K18" s="43">
        <v>28</v>
      </c>
      <c r="L18" s="43">
        <v>27</v>
      </c>
      <c r="M18" s="43">
        <v>1</v>
      </c>
    </row>
    <row r="19" spans="1:15" ht="15" customHeight="1">
      <c r="A19" s="196" t="s">
        <v>121</v>
      </c>
      <c r="B19" s="268">
        <v>39</v>
      </c>
      <c r="C19" s="269">
        <v>39</v>
      </c>
      <c r="D19" s="268">
        <v>18</v>
      </c>
      <c r="E19" s="268">
        <v>32</v>
      </c>
      <c r="F19" s="269">
        <v>32</v>
      </c>
      <c r="G19" s="268">
        <v>15</v>
      </c>
      <c r="H19" s="268">
        <v>35</v>
      </c>
      <c r="I19" s="269">
        <v>35</v>
      </c>
      <c r="J19" s="268">
        <v>20</v>
      </c>
      <c r="K19" s="43">
        <v>27</v>
      </c>
      <c r="L19" s="43">
        <v>27</v>
      </c>
      <c r="M19" s="43">
        <v>15</v>
      </c>
    </row>
    <row r="20" spans="1:15" ht="15" customHeight="1">
      <c r="A20" s="196" t="s">
        <v>120</v>
      </c>
      <c r="B20" s="268">
        <v>28</v>
      </c>
      <c r="C20" s="269">
        <v>28</v>
      </c>
      <c r="D20" s="268">
        <v>11</v>
      </c>
      <c r="E20" s="268">
        <v>27</v>
      </c>
      <c r="F20" s="269">
        <v>28</v>
      </c>
      <c r="G20" s="268">
        <v>6</v>
      </c>
      <c r="H20" s="268">
        <v>40</v>
      </c>
      <c r="I20" s="269">
        <v>40</v>
      </c>
      <c r="J20" s="268">
        <v>21</v>
      </c>
      <c r="K20" s="43">
        <v>34</v>
      </c>
      <c r="L20" s="43">
        <v>34</v>
      </c>
      <c r="M20" s="43">
        <v>16</v>
      </c>
    </row>
    <row r="21" spans="1:15" ht="15" customHeight="1">
      <c r="A21" s="196" t="s">
        <v>940</v>
      </c>
      <c r="B21" s="268">
        <v>39</v>
      </c>
      <c r="C21" s="269">
        <v>38</v>
      </c>
      <c r="D21" s="268">
        <v>18</v>
      </c>
      <c r="E21" s="268">
        <v>49</v>
      </c>
      <c r="F21" s="269">
        <v>50</v>
      </c>
      <c r="G21" s="268">
        <v>24</v>
      </c>
      <c r="H21" s="268">
        <v>41</v>
      </c>
      <c r="I21" s="269">
        <v>41</v>
      </c>
      <c r="J21" s="268">
        <v>24</v>
      </c>
      <c r="K21" s="43">
        <v>31</v>
      </c>
      <c r="L21" s="43">
        <v>31</v>
      </c>
      <c r="M21" s="43">
        <v>16</v>
      </c>
    </row>
    <row r="22" spans="1:15" ht="15" customHeight="1">
      <c r="A22" s="196" t="s">
        <v>939</v>
      </c>
      <c r="B22" s="268">
        <v>8</v>
      </c>
      <c r="C22" s="269">
        <v>8</v>
      </c>
      <c r="D22" s="268">
        <v>5</v>
      </c>
      <c r="E22" s="268">
        <v>13</v>
      </c>
      <c r="F22" s="269">
        <v>13</v>
      </c>
      <c r="G22" s="268">
        <v>6</v>
      </c>
      <c r="H22" s="268">
        <v>12</v>
      </c>
      <c r="I22" s="269">
        <v>12</v>
      </c>
      <c r="J22" s="268">
        <v>4</v>
      </c>
      <c r="K22" s="43">
        <v>13</v>
      </c>
      <c r="L22" s="43">
        <v>13</v>
      </c>
      <c r="M22" s="43">
        <v>7</v>
      </c>
    </row>
    <row r="23" spans="1:15" ht="15" customHeight="1">
      <c r="A23" s="196" t="s">
        <v>2</v>
      </c>
      <c r="B23" s="268">
        <v>40</v>
      </c>
      <c r="C23" s="269">
        <v>40</v>
      </c>
      <c r="D23" s="268">
        <v>20</v>
      </c>
      <c r="E23" s="268">
        <v>33</v>
      </c>
      <c r="F23" s="269">
        <v>33</v>
      </c>
      <c r="G23" s="268">
        <v>15</v>
      </c>
      <c r="H23" s="268">
        <v>30</v>
      </c>
      <c r="I23" s="269">
        <v>30</v>
      </c>
      <c r="J23" s="268">
        <v>14</v>
      </c>
      <c r="K23" s="43">
        <v>30</v>
      </c>
      <c r="L23" s="43">
        <v>30</v>
      </c>
      <c r="M23" s="43">
        <v>10</v>
      </c>
    </row>
    <row r="24" spans="1:15" ht="15" customHeight="1">
      <c r="A24" s="196" t="s">
        <v>117</v>
      </c>
      <c r="B24" s="268">
        <v>27</v>
      </c>
      <c r="C24" s="269">
        <v>27</v>
      </c>
      <c r="D24" s="268">
        <v>11</v>
      </c>
      <c r="E24" s="268">
        <v>16</v>
      </c>
      <c r="F24" s="269">
        <v>16</v>
      </c>
      <c r="G24" s="268">
        <v>8</v>
      </c>
      <c r="H24" s="268">
        <v>16</v>
      </c>
      <c r="I24" s="269">
        <v>16</v>
      </c>
      <c r="J24" s="268">
        <v>6</v>
      </c>
      <c r="K24" s="43">
        <v>12</v>
      </c>
      <c r="L24" s="43">
        <v>12</v>
      </c>
      <c r="M24" s="43">
        <v>6</v>
      </c>
    </row>
    <row r="25" spans="1:15" ht="15" customHeight="1">
      <c r="A25" s="196" t="s">
        <v>1075</v>
      </c>
      <c r="B25" s="268">
        <v>21</v>
      </c>
      <c r="C25" s="269">
        <v>21</v>
      </c>
      <c r="D25" s="268">
        <v>9</v>
      </c>
      <c r="E25" s="268">
        <v>7</v>
      </c>
      <c r="F25" s="269">
        <v>7</v>
      </c>
      <c r="G25" s="268">
        <v>1</v>
      </c>
      <c r="H25" s="268">
        <v>10</v>
      </c>
      <c r="I25" s="269">
        <v>10</v>
      </c>
      <c r="J25" s="268">
        <v>3</v>
      </c>
      <c r="K25" s="43">
        <v>3</v>
      </c>
      <c r="L25" s="43">
        <v>3</v>
      </c>
      <c r="M25" s="43"/>
    </row>
    <row r="26" spans="1:15" ht="15" customHeight="1">
      <c r="A26" s="196" t="s">
        <v>3</v>
      </c>
      <c r="B26" s="268">
        <v>12</v>
      </c>
      <c r="C26" s="269">
        <v>12</v>
      </c>
      <c r="D26" s="268">
        <v>6</v>
      </c>
      <c r="E26" s="268">
        <v>23</v>
      </c>
      <c r="F26" s="269">
        <v>23</v>
      </c>
      <c r="G26" s="268">
        <v>14</v>
      </c>
      <c r="H26" s="268">
        <v>26</v>
      </c>
      <c r="I26" s="269">
        <v>26</v>
      </c>
      <c r="J26" s="268">
        <v>9</v>
      </c>
      <c r="K26" s="43">
        <v>23</v>
      </c>
      <c r="L26" s="43">
        <v>22</v>
      </c>
      <c r="M26" s="43">
        <v>9</v>
      </c>
    </row>
    <row r="27" spans="1:15" ht="15" customHeight="1">
      <c r="A27" s="196" t="s">
        <v>884</v>
      </c>
      <c r="B27" s="268">
        <v>1864</v>
      </c>
      <c r="C27" s="270">
        <v>1871</v>
      </c>
      <c r="D27" s="270">
        <v>929</v>
      </c>
      <c r="E27" s="268">
        <v>1867</v>
      </c>
      <c r="F27" s="268">
        <v>1871</v>
      </c>
      <c r="G27" s="270">
        <v>913</v>
      </c>
      <c r="H27" s="270">
        <v>1774</v>
      </c>
      <c r="I27" s="270">
        <v>1780</v>
      </c>
      <c r="J27" s="270">
        <v>880</v>
      </c>
      <c r="K27" s="43">
        <v>1314</v>
      </c>
      <c r="L27" s="43">
        <v>1828</v>
      </c>
      <c r="M27" s="43">
        <v>927</v>
      </c>
    </row>
    <row r="28" spans="1:15" ht="15" customHeight="1">
      <c r="A28" s="196" t="s">
        <v>9</v>
      </c>
      <c r="B28" s="268">
        <v>12</v>
      </c>
      <c r="C28" s="270">
        <v>12</v>
      </c>
      <c r="D28" s="268">
        <v>6</v>
      </c>
      <c r="E28" s="268">
        <v>14</v>
      </c>
      <c r="F28" s="268">
        <v>14</v>
      </c>
      <c r="G28" s="270">
        <v>11</v>
      </c>
      <c r="H28" s="268">
        <v>17</v>
      </c>
      <c r="I28" s="268">
        <v>17</v>
      </c>
      <c r="J28" s="268">
        <v>11</v>
      </c>
      <c r="K28" s="43">
        <v>19</v>
      </c>
      <c r="L28" s="43">
        <v>19</v>
      </c>
      <c r="M28" s="43">
        <v>4</v>
      </c>
    </row>
    <row r="29" spans="1:15" ht="15" customHeight="1" thickBot="1">
      <c r="A29" s="200" t="s">
        <v>8</v>
      </c>
      <c r="B29" s="271">
        <v>9</v>
      </c>
      <c r="C29" s="272">
        <v>8</v>
      </c>
      <c r="D29" s="271">
        <v>5</v>
      </c>
      <c r="E29" s="271">
        <v>18</v>
      </c>
      <c r="F29" s="271">
        <v>18</v>
      </c>
      <c r="G29" s="272">
        <v>5</v>
      </c>
      <c r="H29" s="271">
        <v>8</v>
      </c>
      <c r="I29" s="271">
        <v>7</v>
      </c>
      <c r="J29" s="271">
        <v>7</v>
      </c>
      <c r="K29" s="267">
        <v>12</v>
      </c>
      <c r="L29" s="267">
        <v>11</v>
      </c>
      <c r="M29" s="267">
        <v>4</v>
      </c>
    </row>
    <row r="30" spans="1:15" ht="15" customHeight="1">
      <c r="A30" s="196"/>
      <c r="B30" s="191"/>
      <c r="C30" s="191"/>
      <c r="D30" s="191"/>
      <c r="E30" s="191"/>
      <c r="F30" s="191"/>
      <c r="G30" s="191"/>
      <c r="H30" s="191"/>
      <c r="I30" s="191"/>
      <c r="J30" s="191"/>
      <c r="K30" s="158"/>
      <c r="L30" s="158"/>
      <c r="M30" s="158"/>
    </row>
    <row r="31" spans="1:15" ht="35.25" customHeight="1" thickBot="1">
      <c r="A31" s="363" t="s">
        <v>938</v>
      </c>
      <c r="B31" s="363"/>
      <c r="C31" s="363"/>
      <c r="D31" s="363"/>
      <c r="E31" s="363"/>
      <c r="F31" s="363"/>
      <c r="G31" s="363"/>
      <c r="H31" s="363"/>
      <c r="I31" s="363"/>
      <c r="J31" s="363"/>
      <c r="K31" s="363"/>
      <c r="L31" s="158"/>
      <c r="M31" s="158"/>
      <c r="N31" s="194"/>
      <c r="O31" s="194"/>
    </row>
    <row r="32" spans="1:15" ht="15" customHeight="1">
      <c r="A32" s="435"/>
      <c r="B32" s="436"/>
      <c r="C32" s="439">
        <v>2013</v>
      </c>
      <c r="D32" s="439"/>
      <c r="E32" s="439">
        <v>2014</v>
      </c>
      <c r="F32" s="439"/>
      <c r="G32" s="440">
        <v>2015</v>
      </c>
      <c r="H32" s="440"/>
      <c r="I32" s="440">
        <v>2016</v>
      </c>
      <c r="J32" s="440"/>
      <c r="K32" s="266">
        <v>2017</v>
      </c>
      <c r="L32" s="158"/>
      <c r="M32" s="158"/>
      <c r="N32" s="194"/>
      <c r="O32" s="194"/>
    </row>
    <row r="33" spans="1:15" ht="15" customHeight="1">
      <c r="A33" s="437" t="s">
        <v>937</v>
      </c>
      <c r="B33" s="437"/>
      <c r="C33" s="441">
        <v>2</v>
      </c>
      <c r="D33" s="441"/>
      <c r="E33" s="443">
        <v>1</v>
      </c>
      <c r="F33" s="443"/>
      <c r="G33" s="433">
        <v>1</v>
      </c>
      <c r="H33" s="433"/>
      <c r="I33" s="433">
        <v>3</v>
      </c>
      <c r="J33" s="433"/>
      <c r="K33" s="43" t="s">
        <v>10</v>
      </c>
      <c r="L33" s="158"/>
      <c r="M33" s="158"/>
      <c r="N33" s="194"/>
      <c r="O33" s="194"/>
    </row>
    <row r="34" spans="1:15" ht="15" customHeight="1" thickBot="1">
      <c r="A34" s="438" t="s">
        <v>936</v>
      </c>
      <c r="B34" s="438"/>
      <c r="C34" s="442">
        <v>77.5</v>
      </c>
      <c r="D34" s="442"/>
      <c r="E34" s="444">
        <v>39.81</v>
      </c>
      <c r="F34" s="444"/>
      <c r="G34" s="434">
        <v>41.9</v>
      </c>
      <c r="H34" s="434"/>
      <c r="I34" s="434">
        <v>133.19999999999999</v>
      </c>
      <c r="J34" s="434"/>
      <c r="K34" s="267" t="s">
        <v>10</v>
      </c>
      <c r="L34" s="158"/>
      <c r="M34" s="158"/>
      <c r="N34" s="194"/>
      <c r="O34" s="194"/>
    </row>
    <row r="35" spans="1:15">
      <c r="C35" s="158"/>
      <c r="D35" s="158"/>
      <c r="E35" s="158"/>
      <c r="F35" s="158"/>
      <c r="G35" s="158"/>
      <c r="H35" s="158"/>
      <c r="I35" s="158"/>
      <c r="J35" s="158"/>
    </row>
  </sheetData>
  <mergeCells count="30">
    <mergeCell ref="A31:K31"/>
    <mergeCell ref="A1:M1"/>
    <mergeCell ref="K2:M2"/>
    <mergeCell ref="K3:K4"/>
    <mergeCell ref="L3:M3"/>
    <mergeCell ref="A2:A4"/>
    <mergeCell ref="E2:G2"/>
    <mergeCell ref="H2:J2"/>
    <mergeCell ref="E3:E4"/>
    <mergeCell ref="F3:G3"/>
    <mergeCell ref="H3:H4"/>
    <mergeCell ref="I3:J3"/>
    <mergeCell ref="B2:D2"/>
    <mergeCell ref="B3:B4"/>
    <mergeCell ref="C3:D3"/>
    <mergeCell ref="I33:J33"/>
    <mergeCell ref="I34:J34"/>
    <mergeCell ref="A32:B32"/>
    <mergeCell ref="A33:B33"/>
    <mergeCell ref="A34:B34"/>
    <mergeCell ref="C32:D32"/>
    <mergeCell ref="E32:F32"/>
    <mergeCell ref="G32:H32"/>
    <mergeCell ref="I32:J32"/>
    <mergeCell ref="C33:D33"/>
    <mergeCell ref="C34:D34"/>
    <mergeCell ref="E33:F33"/>
    <mergeCell ref="E34:F34"/>
    <mergeCell ref="G33:H33"/>
    <mergeCell ref="G34:H34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N35" sqref="N35"/>
    </sheetView>
  </sheetViews>
  <sheetFormatPr defaultColWidth="9.140625" defaultRowHeight="12.75"/>
  <cols>
    <col min="1" max="1" width="35.42578125" style="327" customWidth="1"/>
    <col min="2" max="6" width="11.7109375" style="327" customWidth="1"/>
    <col min="7" max="13" width="9.140625" style="327"/>
    <col min="14" max="14" width="8.85546875" style="328" customWidth="1"/>
    <col min="15" max="15" width="9.42578125" style="328" customWidth="1"/>
    <col min="16" max="16384" width="9.140625" style="327"/>
  </cols>
  <sheetData>
    <row r="1" spans="1:16" ht="31.5" customHeight="1" thickBot="1">
      <c r="A1" s="455" t="s">
        <v>986</v>
      </c>
      <c r="B1" s="455"/>
      <c r="C1" s="455"/>
      <c r="D1" s="455"/>
      <c r="E1" s="455"/>
      <c r="F1" s="455"/>
      <c r="G1" s="455"/>
    </row>
    <row r="2" spans="1:16">
      <c r="A2" s="329"/>
      <c r="B2" s="330">
        <v>2012</v>
      </c>
      <c r="C2" s="330">
        <v>2013</v>
      </c>
      <c r="D2" s="330">
        <v>2014</v>
      </c>
      <c r="E2" s="330">
        <v>2015</v>
      </c>
      <c r="F2" s="330">
        <v>2016</v>
      </c>
      <c r="G2" s="331">
        <v>2017</v>
      </c>
    </row>
    <row r="3" spans="1:16">
      <c r="A3" s="332" t="s">
        <v>985</v>
      </c>
      <c r="B3" s="333">
        <f>SUM(B4:B7,B9,B11:B20,B22,B24:B39)</f>
        <v>1010</v>
      </c>
      <c r="C3" s="333">
        <f>SUM(C4:C7,C9,C11:C20,C22,C24:C39)</f>
        <v>1415</v>
      </c>
      <c r="D3" s="333">
        <f>SUM(D4:D7,D9,D11:D20,D22,D24:D39)</f>
        <v>1006</v>
      </c>
      <c r="E3" s="333">
        <f>SUM(E4:E7,E9,E11:E20,E22,E24:E39)</f>
        <v>1450</v>
      </c>
      <c r="F3" s="333">
        <f>SUM(F4:F7,F9,F11:F20,F22,F24:F39)</f>
        <v>1792</v>
      </c>
      <c r="G3" s="334">
        <v>1215</v>
      </c>
      <c r="J3" s="335"/>
      <c r="K3" s="335"/>
      <c r="L3" s="335"/>
      <c r="M3" s="335"/>
      <c r="N3" s="335"/>
    </row>
    <row r="4" spans="1:16" ht="15" customHeight="1">
      <c r="A4" s="336" t="s">
        <v>984</v>
      </c>
      <c r="B4" s="337">
        <v>1</v>
      </c>
      <c r="C4" s="337">
        <v>2</v>
      </c>
      <c r="D4" s="338">
        <v>3</v>
      </c>
      <c r="E4" s="338">
        <v>9</v>
      </c>
      <c r="F4" s="338">
        <v>1</v>
      </c>
      <c r="G4" s="339">
        <v>4</v>
      </c>
      <c r="N4" s="327"/>
      <c r="O4" s="327"/>
    </row>
    <row r="5" spans="1:16" ht="15" customHeight="1">
      <c r="A5" s="336" t="s">
        <v>983</v>
      </c>
      <c r="B5" s="337">
        <v>29</v>
      </c>
      <c r="C5" s="337">
        <v>119</v>
      </c>
      <c r="D5" s="338">
        <v>25</v>
      </c>
      <c r="E5" s="338">
        <v>36</v>
      </c>
      <c r="F5" s="338">
        <v>15</v>
      </c>
      <c r="G5" s="339">
        <v>70</v>
      </c>
      <c r="N5" s="327"/>
      <c r="O5" s="327"/>
      <c r="P5" s="340"/>
    </row>
    <row r="6" spans="1:16" ht="15" customHeight="1">
      <c r="A6" s="336" t="s">
        <v>982</v>
      </c>
      <c r="B6" s="337">
        <v>5</v>
      </c>
      <c r="C6" s="337">
        <v>8</v>
      </c>
      <c r="D6" s="338">
        <v>4</v>
      </c>
      <c r="E6" s="338">
        <v>2</v>
      </c>
      <c r="F6" s="338">
        <v>5</v>
      </c>
      <c r="G6" s="339">
        <v>3</v>
      </c>
    </row>
    <row r="7" spans="1:16" ht="15" customHeight="1">
      <c r="A7" s="341" t="s">
        <v>981</v>
      </c>
      <c r="B7" s="337">
        <v>199</v>
      </c>
      <c r="C7" s="337">
        <v>52</v>
      </c>
      <c r="D7" s="338">
        <v>24</v>
      </c>
      <c r="E7" s="338">
        <v>29</v>
      </c>
      <c r="F7" s="338">
        <v>13</v>
      </c>
      <c r="G7" s="338">
        <v>3</v>
      </c>
    </row>
    <row r="8" spans="1:16" ht="15" customHeight="1">
      <c r="A8" s="342" t="s">
        <v>980</v>
      </c>
      <c r="B8" s="338" t="s">
        <v>10</v>
      </c>
      <c r="C8" s="338">
        <v>1</v>
      </c>
      <c r="D8" s="338">
        <v>2</v>
      </c>
      <c r="E8" s="338" t="s">
        <v>10</v>
      </c>
      <c r="F8" s="338" t="s">
        <v>10</v>
      </c>
      <c r="G8" s="339" t="s">
        <v>10</v>
      </c>
      <c r="N8" s="327"/>
      <c r="O8" s="327"/>
    </row>
    <row r="9" spans="1:16" ht="15" customHeight="1">
      <c r="A9" s="336" t="s">
        <v>979</v>
      </c>
      <c r="B9" s="338" t="s">
        <v>10</v>
      </c>
      <c r="C9" s="338" t="s">
        <v>10</v>
      </c>
      <c r="D9" s="338" t="s">
        <v>10</v>
      </c>
      <c r="E9" s="338">
        <v>190</v>
      </c>
      <c r="F9" s="338">
        <v>821</v>
      </c>
      <c r="G9" s="339" t="s">
        <v>10</v>
      </c>
      <c r="N9" s="327"/>
      <c r="O9" s="327"/>
    </row>
    <row r="10" spans="1:16" ht="15" customHeight="1">
      <c r="A10" s="336" t="s">
        <v>978</v>
      </c>
      <c r="B10" s="338" t="s">
        <v>10</v>
      </c>
      <c r="C10" s="338" t="s">
        <v>10</v>
      </c>
      <c r="D10" s="338" t="s">
        <v>10</v>
      </c>
      <c r="E10" s="338" t="s">
        <v>10</v>
      </c>
      <c r="F10" s="338">
        <v>11</v>
      </c>
      <c r="G10" s="339" t="s">
        <v>10</v>
      </c>
      <c r="N10" s="327"/>
      <c r="O10" s="327"/>
    </row>
    <row r="11" spans="1:16" ht="15" customHeight="1">
      <c r="A11" s="336" t="s">
        <v>977</v>
      </c>
      <c r="B11" s="338" t="s">
        <v>10</v>
      </c>
      <c r="C11" s="338">
        <v>1</v>
      </c>
      <c r="D11" s="338">
        <v>1</v>
      </c>
      <c r="E11" s="338">
        <v>4</v>
      </c>
      <c r="F11" s="338">
        <v>1</v>
      </c>
      <c r="G11" s="339" t="s">
        <v>10</v>
      </c>
      <c r="N11" s="327"/>
      <c r="O11" s="327"/>
    </row>
    <row r="12" spans="1:16" ht="15" customHeight="1">
      <c r="A12" s="336" t="s">
        <v>976</v>
      </c>
      <c r="B12" s="337">
        <v>7</v>
      </c>
      <c r="C12" s="337" t="s">
        <v>10</v>
      </c>
      <c r="D12" s="338" t="s">
        <v>10</v>
      </c>
      <c r="E12" s="338" t="s">
        <v>10</v>
      </c>
      <c r="F12" s="338" t="s">
        <v>10</v>
      </c>
      <c r="G12" s="339" t="s">
        <v>10</v>
      </c>
      <c r="I12" s="343"/>
      <c r="N12" s="327"/>
      <c r="O12" s="327"/>
    </row>
    <row r="13" spans="1:16" ht="15" customHeight="1">
      <c r="A13" s="336" t="s">
        <v>975</v>
      </c>
      <c r="B13" s="338" t="s">
        <v>10</v>
      </c>
      <c r="C13" s="338" t="s">
        <v>10</v>
      </c>
      <c r="D13" s="338" t="s">
        <v>10</v>
      </c>
      <c r="E13" s="338">
        <v>2</v>
      </c>
      <c r="F13" s="338" t="s">
        <v>10</v>
      </c>
      <c r="G13" s="339" t="s">
        <v>10</v>
      </c>
      <c r="N13" s="327"/>
      <c r="O13" s="327"/>
    </row>
    <row r="14" spans="1:16" ht="15" customHeight="1">
      <c r="A14" s="336" t="s">
        <v>974</v>
      </c>
      <c r="B14" s="338" t="s">
        <v>10</v>
      </c>
      <c r="C14" s="338" t="s">
        <v>10</v>
      </c>
      <c r="D14" s="338">
        <v>1</v>
      </c>
      <c r="E14" s="338" t="s">
        <v>10</v>
      </c>
      <c r="F14" s="338" t="s">
        <v>10</v>
      </c>
      <c r="G14" s="339" t="s">
        <v>10</v>
      </c>
      <c r="N14" s="327"/>
      <c r="O14" s="327"/>
    </row>
    <row r="15" spans="1:16" ht="15" customHeight="1">
      <c r="A15" s="336" t="s">
        <v>973</v>
      </c>
      <c r="B15" s="337">
        <v>2</v>
      </c>
      <c r="C15" s="337">
        <v>1</v>
      </c>
      <c r="D15" s="338" t="s">
        <v>10</v>
      </c>
      <c r="E15" s="338">
        <v>1</v>
      </c>
      <c r="F15" s="338">
        <v>1</v>
      </c>
      <c r="G15" s="339">
        <v>5</v>
      </c>
      <c r="N15" s="327"/>
      <c r="O15" s="327"/>
    </row>
    <row r="16" spans="1:16" ht="15" customHeight="1">
      <c r="A16" s="336" t="s">
        <v>972</v>
      </c>
      <c r="B16" s="338" t="s">
        <v>10</v>
      </c>
      <c r="C16" s="338" t="s">
        <v>10</v>
      </c>
      <c r="D16" s="338" t="s">
        <v>10</v>
      </c>
      <c r="E16" s="338" t="s">
        <v>10</v>
      </c>
      <c r="F16" s="338" t="s">
        <v>10</v>
      </c>
      <c r="G16" s="339" t="s">
        <v>10</v>
      </c>
      <c r="N16" s="327"/>
      <c r="O16" s="327"/>
    </row>
    <row r="17" spans="1:15" ht="15" customHeight="1">
      <c r="A17" s="336" t="s">
        <v>971</v>
      </c>
      <c r="B17" s="338" t="s">
        <v>10</v>
      </c>
      <c r="C17" s="338" t="s">
        <v>10</v>
      </c>
      <c r="D17" s="338" t="s">
        <v>10</v>
      </c>
      <c r="E17" s="338" t="s">
        <v>10</v>
      </c>
      <c r="F17" s="338" t="s">
        <v>10</v>
      </c>
      <c r="G17" s="339">
        <v>4</v>
      </c>
      <c r="N17" s="327"/>
      <c r="O17" s="327"/>
    </row>
    <row r="18" spans="1:15" ht="15" customHeight="1">
      <c r="A18" s="336" t="s">
        <v>970</v>
      </c>
      <c r="B18" s="338" t="s">
        <v>10</v>
      </c>
      <c r="C18" s="338" t="s">
        <v>10</v>
      </c>
      <c r="D18" s="338" t="s">
        <v>10</v>
      </c>
      <c r="E18" s="338" t="s">
        <v>10</v>
      </c>
      <c r="F18" s="338" t="s">
        <v>10</v>
      </c>
      <c r="G18" s="339">
        <v>4</v>
      </c>
      <c r="N18" s="327"/>
      <c r="O18" s="327"/>
    </row>
    <row r="19" spans="1:15" ht="15" customHeight="1">
      <c r="A19" s="336" t="s">
        <v>969</v>
      </c>
      <c r="B19" s="337">
        <v>60</v>
      </c>
      <c r="C19" s="337">
        <v>37</v>
      </c>
      <c r="D19" s="338">
        <v>215</v>
      </c>
      <c r="E19" s="338">
        <v>119</v>
      </c>
      <c r="F19" s="338">
        <v>95</v>
      </c>
      <c r="G19" s="339">
        <v>4</v>
      </c>
      <c r="N19" s="327"/>
      <c r="O19" s="327"/>
    </row>
    <row r="20" spans="1:15" ht="15" customHeight="1">
      <c r="A20" s="336" t="s">
        <v>968</v>
      </c>
      <c r="B20" s="337">
        <v>84</v>
      </c>
      <c r="C20" s="337">
        <v>116</v>
      </c>
      <c r="D20" s="338">
        <v>87</v>
      </c>
      <c r="E20" s="338">
        <v>95</v>
      </c>
      <c r="F20" s="338">
        <v>97</v>
      </c>
      <c r="G20" s="339">
        <v>172</v>
      </c>
      <c r="I20" s="343"/>
      <c r="N20" s="327"/>
      <c r="O20" s="327"/>
    </row>
    <row r="21" spans="1:15" ht="15" customHeight="1">
      <c r="A21" s="336" t="s">
        <v>967</v>
      </c>
      <c r="B21" s="338" t="s">
        <v>10</v>
      </c>
      <c r="C21" s="338">
        <v>1</v>
      </c>
      <c r="D21" s="338">
        <v>2</v>
      </c>
      <c r="E21" s="338">
        <v>1</v>
      </c>
      <c r="F21" s="338" t="s">
        <v>10</v>
      </c>
      <c r="G21" s="339" t="s">
        <v>10</v>
      </c>
      <c r="N21" s="327"/>
      <c r="O21" s="327"/>
    </row>
    <row r="22" spans="1:15" ht="15" customHeight="1">
      <c r="A22" s="336" t="s">
        <v>966</v>
      </c>
      <c r="B22" s="337">
        <v>155</v>
      </c>
      <c r="C22" s="337">
        <v>211</v>
      </c>
      <c r="D22" s="338">
        <v>227</v>
      </c>
      <c r="E22" s="338">
        <v>369</v>
      </c>
      <c r="F22" s="338">
        <v>240</v>
      </c>
      <c r="G22" s="338">
        <v>284</v>
      </c>
      <c r="N22" s="327"/>
      <c r="O22" s="327"/>
    </row>
    <row r="23" spans="1:15" ht="15" customHeight="1">
      <c r="A23" s="336" t="s">
        <v>965</v>
      </c>
      <c r="B23" s="337" t="s">
        <v>10</v>
      </c>
      <c r="C23" s="337" t="s">
        <v>10</v>
      </c>
      <c r="D23" s="338" t="s">
        <v>10</v>
      </c>
      <c r="E23" s="338">
        <v>1</v>
      </c>
      <c r="F23" s="338" t="s">
        <v>10</v>
      </c>
      <c r="G23" s="338">
        <v>1</v>
      </c>
      <c r="N23" s="327"/>
      <c r="O23" s="327"/>
    </row>
    <row r="24" spans="1:15" ht="15" customHeight="1">
      <c r="A24" s="336" t="s">
        <v>964</v>
      </c>
      <c r="B24" s="337">
        <v>290</v>
      </c>
      <c r="C24" s="337">
        <v>232</v>
      </c>
      <c r="D24" s="338">
        <v>303</v>
      </c>
      <c r="E24" s="338">
        <v>412</v>
      </c>
      <c r="F24" s="338">
        <v>313</v>
      </c>
      <c r="G24" s="339">
        <v>384</v>
      </c>
      <c r="N24" s="327"/>
      <c r="O24" s="327"/>
    </row>
    <row r="25" spans="1:15" ht="15" customHeight="1">
      <c r="A25" s="336" t="s">
        <v>963</v>
      </c>
      <c r="B25" s="337">
        <v>100</v>
      </c>
      <c r="C25" s="337">
        <v>90</v>
      </c>
      <c r="D25" s="338">
        <v>94</v>
      </c>
      <c r="E25" s="338">
        <v>132</v>
      </c>
      <c r="F25" s="338">
        <v>85</v>
      </c>
      <c r="G25" s="339">
        <v>113</v>
      </c>
      <c r="N25" s="327"/>
      <c r="O25" s="327"/>
    </row>
    <row r="26" spans="1:15" ht="15" customHeight="1">
      <c r="A26" s="336" t="s">
        <v>962</v>
      </c>
      <c r="B26" s="337">
        <v>62</v>
      </c>
      <c r="C26" s="337" t="s">
        <v>10</v>
      </c>
      <c r="D26" s="338" t="s">
        <v>10</v>
      </c>
      <c r="E26" s="338" t="s">
        <v>10</v>
      </c>
      <c r="F26" s="338" t="s">
        <v>10</v>
      </c>
      <c r="G26" s="339">
        <v>28</v>
      </c>
      <c r="N26" s="327"/>
      <c r="O26" s="327"/>
    </row>
    <row r="27" spans="1:15" ht="15" customHeight="1">
      <c r="A27" s="336" t="s">
        <v>961</v>
      </c>
      <c r="B27" s="337">
        <v>4</v>
      </c>
      <c r="C27" s="337">
        <v>509</v>
      </c>
      <c r="D27" s="338">
        <v>5</v>
      </c>
      <c r="E27" s="338">
        <v>4</v>
      </c>
      <c r="F27" s="338">
        <v>4</v>
      </c>
      <c r="G27" s="339" t="s">
        <v>10</v>
      </c>
      <c r="N27" s="327"/>
      <c r="O27" s="327"/>
    </row>
    <row r="28" spans="1:15" ht="15" customHeight="1">
      <c r="A28" s="336" t="s">
        <v>960</v>
      </c>
      <c r="B28" s="338" t="s">
        <v>10</v>
      </c>
      <c r="C28" s="338" t="s">
        <v>10</v>
      </c>
      <c r="D28" s="338" t="s">
        <v>10</v>
      </c>
      <c r="E28" s="338" t="s">
        <v>10</v>
      </c>
      <c r="F28" s="338">
        <v>2</v>
      </c>
      <c r="G28" s="339" t="s">
        <v>10</v>
      </c>
      <c r="N28" s="327"/>
      <c r="O28" s="327"/>
    </row>
    <row r="29" spans="1:15" ht="15" customHeight="1">
      <c r="A29" s="336" t="s">
        <v>959</v>
      </c>
      <c r="B29" s="337">
        <v>2</v>
      </c>
      <c r="C29" s="337">
        <v>2</v>
      </c>
      <c r="D29" s="338">
        <v>1</v>
      </c>
      <c r="E29" s="338">
        <v>3</v>
      </c>
      <c r="F29" s="338">
        <v>2</v>
      </c>
      <c r="G29" s="339" t="s">
        <v>10</v>
      </c>
      <c r="N29" s="327"/>
      <c r="O29" s="327"/>
    </row>
    <row r="30" spans="1:15" ht="15" customHeight="1">
      <c r="A30" s="336" t="s">
        <v>958</v>
      </c>
      <c r="B30" s="338">
        <v>5</v>
      </c>
      <c r="C30" s="338" t="s">
        <v>10</v>
      </c>
      <c r="D30" s="338" t="s">
        <v>10</v>
      </c>
      <c r="E30" s="338" t="s">
        <v>10</v>
      </c>
      <c r="F30" s="338" t="s">
        <v>10</v>
      </c>
      <c r="G30" s="339" t="s">
        <v>10</v>
      </c>
      <c r="N30" s="327"/>
      <c r="O30" s="327"/>
    </row>
    <row r="31" spans="1:15" ht="15" customHeight="1">
      <c r="A31" s="344" t="s">
        <v>957</v>
      </c>
      <c r="B31" s="338" t="s">
        <v>10</v>
      </c>
      <c r="C31" s="338" t="s">
        <v>10</v>
      </c>
      <c r="D31" s="338" t="s">
        <v>10</v>
      </c>
      <c r="E31" s="338" t="s">
        <v>10</v>
      </c>
      <c r="F31" s="338" t="s">
        <v>10</v>
      </c>
      <c r="G31" s="339" t="s">
        <v>10</v>
      </c>
      <c r="N31" s="327"/>
      <c r="O31" s="327"/>
    </row>
    <row r="32" spans="1:15" ht="15" customHeight="1">
      <c r="A32" s="336" t="s">
        <v>956</v>
      </c>
      <c r="B32" s="338" t="s">
        <v>10</v>
      </c>
      <c r="C32" s="338" t="s">
        <v>10</v>
      </c>
      <c r="D32" s="338" t="s">
        <v>10</v>
      </c>
      <c r="E32" s="338" t="s">
        <v>10</v>
      </c>
      <c r="F32" s="338" t="s">
        <v>10</v>
      </c>
      <c r="G32" s="339" t="s">
        <v>10</v>
      </c>
      <c r="N32" s="327"/>
      <c r="O32" s="327"/>
    </row>
    <row r="33" spans="1:16" ht="15" customHeight="1">
      <c r="A33" s="336" t="s">
        <v>955</v>
      </c>
      <c r="B33" s="338">
        <v>1</v>
      </c>
      <c r="C33" s="338" t="s">
        <v>10</v>
      </c>
      <c r="D33" s="338">
        <v>1</v>
      </c>
      <c r="E33" s="338" t="s">
        <v>10</v>
      </c>
      <c r="F33" s="338" t="s">
        <v>10</v>
      </c>
      <c r="G33" s="339" t="s">
        <v>10</v>
      </c>
      <c r="N33" s="327"/>
      <c r="O33" s="327"/>
    </row>
    <row r="34" spans="1:16" ht="15" customHeight="1">
      <c r="A34" s="336" t="s">
        <v>954</v>
      </c>
      <c r="B34" s="338" t="s">
        <v>10</v>
      </c>
      <c r="C34" s="338" t="s">
        <v>10</v>
      </c>
      <c r="D34" s="338" t="s">
        <v>10</v>
      </c>
      <c r="E34" s="338" t="s">
        <v>10</v>
      </c>
      <c r="F34" s="338">
        <v>1</v>
      </c>
      <c r="G34" s="339" t="s">
        <v>10</v>
      </c>
      <c r="N34" s="327"/>
      <c r="O34" s="327"/>
    </row>
    <row r="35" spans="1:16" ht="15" customHeight="1">
      <c r="A35" s="336" t="s">
        <v>953</v>
      </c>
      <c r="B35" s="337" t="s">
        <v>10</v>
      </c>
      <c r="C35" s="337">
        <v>28</v>
      </c>
      <c r="D35" s="338">
        <v>9</v>
      </c>
      <c r="E35" s="338">
        <v>16</v>
      </c>
      <c r="F35" s="338">
        <v>66</v>
      </c>
      <c r="G35" s="339" t="s">
        <v>10</v>
      </c>
      <c r="N35" s="327"/>
      <c r="O35" s="327"/>
    </row>
    <row r="36" spans="1:16" ht="15" customHeight="1">
      <c r="A36" s="336" t="s">
        <v>952</v>
      </c>
      <c r="B36" s="338" t="s">
        <v>10</v>
      </c>
      <c r="C36" s="338">
        <v>1</v>
      </c>
      <c r="D36" s="338" t="s">
        <v>10</v>
      </c>
      <c r="E36" s="345">
        <v>4</v>
      </c>
      <c r="F36" s="338" t="s">
        <v>10</v>
      </c>
      <c r="G36" s="339" t="s">
        <v>10</v>
      </c>
      <c r="N36" s="327"/>
      <c r="O36" s="327"/>
    </row>
    <row r="37" spans="1:16" ht="15" customHeight="1">
      <c r="A37" s="336" t="s">
        <v>951</v>
      </c>
      <c r="B37" s="338">
        <v>4</v>
      </c>
      <c r="C37" s="338">
        <v>5</v>
      </c>
      <c r="D37" s="338">
        <v>6</v>
      </c>
      <c r="E37" s="345">
        <v>23</v>
      </c>
      <c r="F37" s="338">
        <v>28</v>
      </c>
      <c r="G37" s="339" t="s">
        <v>10</v>
      </c>
      <c r="N37" s="327"/>
      <c r="O37" s="327"/>
    </row>
    <row r="38" spans="1:16" ht="15" customHeight="1">
      <c r="A38" s="336" t="s">
        <v>950</v>
      </c>
      <c r="B38" s="338" t="s">
        <v>10</v>
      </c>
      <c r="C38" s="338" t="s">
        <v>10</v>
      </c>
      <c r="D38" s="338" t="s">
        <v>10</v>
      </c>
      <c r="E38" s="345" t="s">
        <v>10</v>
      </c>
      <c r="F38" s="338">
        <v>2</v>
      </c>
      <c r="G38" s="339" t="s">
        <v>10</v>
      </c>
      <c r="N38" s="327"/>
      <c r="O38" s="327"/>
    </row>
    <row r="39" spans="1:16" ht="15" customHeight="1" thickBot="1">
      <c r="A39" s="346" t="s">
        <v>949</v>
      </c>
      <c r="B39" s="347" t="s">
        <v>10</v>
      </c>
      <c r="C39" s="348">
        <v>1</v>
      </c>
      <c r="D39" s="347" t="s">
        <v>10</v>
      </c>
      <c r="E39" s="347" t="s">
        <v>10</v>
      </c>
      <c r="F39" s="347" t="s">
        <v>10</v>
      </c>
      <c r="G39" s="347" t="s">
        <v>10</v>
      </c>
      <c r="N39" s="327"/>
      <c r="O39" s="327"/>
    </row>
    <row r="40" spans="1:16">
      <c r="N40" s="327"/>
      <c r="O40" s="327"/>
    </row>
    <row r="41" spans="1:16">
      <c r="N41" s="327"/>
      <c r="O41" s="327"/>
    </row>
    <row r="42" spans="1:16">
      <c r="M42" s="349"/>
      <c r="N42" s="350"/>
      <c r="O42" s="351"/>
      <c r="P42" s="352"/>
    </row>
    <row r="43" spans="1:16">
      <c r="M43" s="349"/>
      <c r="N43" s="350"/>
      <c r="O43" s="351"/>
      <c r="P43" s="352"/>
    </row>
    <row r="44" spans="1:16">
      <c r="M44" s="349"/>
      <c r="N44" s="350"/>
      <c r="O44" s="351"/>
      <c r="P44" s="349"/>
    </row>
  </sheetData>
  <mergeCells count="1">
    <mergeCell ref="A1:G1"/>
  </mergeCells>
  <pageMargins left="0.7" right="0.7" top="0.75" bottom="0.75" header="0.3" footer="0.3"/>
  <pageSetup paperSize="9" scale="90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24" sqref="A24"/>
    </sheetView>
  </sheetViews>
  <sheetFormatPr defaultColWidth="8.85546875" defaultRowHeight="12.75"/>
  <cols>
    <col min="1" max="1" width="20.85546875" style="20" customWidth="1"/>
    <col min="2" max="6" width="12.28515625" style="20" customWidth="1"/>
    <col min="7" max="16384" width="8.85546875" style="20"/>
  </cols>
  <sheetData>
    <row r="1" spans="1:7" ht="31.5" customHeight="1" thickBot="1">
      <c r="A1" s="363" t="s">
        <v>987</v>
      </c>
      <c r="B1" s="363"/>
      <c r="C1" s="363"/>
      <c r="D1" s="363"/>
      <c r="E1" s="363"/>
      <c r="F1" s="363"/>
      <c r="G1" s="363"/>
    </row>
    <row r="2" spans="1:7">
      <c r="A2" s="278"/>
      <c r="B2" s="277">
        <v>2012</v>
      </c>
      <c r="C2" s="277">
        <v>2013</v>
      </c>
      <c r="D2" s="277">
        <v>2014</v>
      </c>
      <c r="E2" s="277">
        <v>2015</v>
      </c>
      <c r="F2" s="277">
        <v>2016</v>
      </c>
      <c r="G2" s="279">
        <v>2017</v>
      </c>
    </row>
    <row r="3" spans="1:7">
      <c r="A3" s="198" t="s">
        <v>133</v>
      </c>
      <c r="B3" s="198">
        <f>SUM(B4:B27)</f>
        <v>1010</v>
      </c>
      <c r="C3" s="198">
        <f>SUM(C4:C27)</f>
        <v>1415</v>
      </c>
      <c r="D3" s="198">
        <f>SUM(D4:D27)</f>
        <v>1006</v>
      </c>
      <c r="E3" s="198">
        <f>SUM(E4:E27)</f>
        <v>1450</v>
      </c>
      <c r="F3" s="198">
        <f>SUM(F4:F27)</f>
        <v>1792</v>
      </c>
      <c r="G3" s="204">
        <v>1215</v>
      </c>
    </row>
    <row r="4" spans="1:7" ht="15" customHeight="1">
      <c r="A4" s="196" t="s">
        <v>132</v>
      </c>
      <c r="B4" s="353">
        <v>22</v>
      </c>
      <c r="C4" s="273">
        <v>17</v>
      </c>
      <c r="D4" s="273">
        <v>5</v>
      </c>
      <c r="E4" s="353">
        <v>26</v>
      </c>
      <c r="F4" s="353">
        <v>49</v>
      </c>
      <c r="G4" s="354">
        <v>8</v>
      </c>
    </row>
    <row r="5" spans="1:7" ht="15" customHeight="1">
      <c r="A5" s="196" t="s">
        <v>131</v>
      </c>
      <c r="B5" s="353">
        <v>11</v>
      </c>
      <c r="C5" s="273">
        <v>6</v>
      </c>
      <c r="D5" s="273">
        <v>6</v>
      </c>
      <c r="E5" s="273">
        <v>5</v>
      </c>
      <c r="F5" s="273">
        <v>11</v>
      </c>
      <c r="G5" s="284">
        <v>6</v>
      </c>
    </row>
    <row r="6" spans="1:7" ht="15" customHeight="1">
      <c r="A6" s="196" t="s">
        <v>944</v>
      </c>
      <c r="B6" s="353">
        <v>20</v>
      </c>
      <c r="C6" s="273">
        <v>4</v>
      </c>
      <c r="D6" s="273">
        <v>2</v>
      </c>
      <c r="E6" s="273">
        <v>5</v>
      </c>
      <c r="F6" s="273">
        <v>30</v>
      </c>
      <c r="G6" s="284">
        <v>3</v>
      </c>
    </row>
    <row r="7" spans="1:7" ht="15" customHeight="1">
      <c r="A7" s="196" t="s">
        <v>0</v>
      </c>
      <c r="B7" s="353">
        <v>7</v>
      </c>
      <c r="C7" s="273">
        <v>8</v>
      </c>
      <c r="D7" s="273">
        <v>4</v>
      </c>
      <c r="E7" s="273">
        <v>19</v>
      </c>
      <c r="F7" s="273">
        <v>51</v>
      </c>
      <c r="G7" s="284">
        <v>11</v>
      </c>
    </row>
    <row r="8" spans="1:7" ht="15" customHeight="1">
      <c r="A8" s="196" t="s">
        <v>129</v>
      </c>
      <c r="B8" s="353">
        <v>7</v>
      </c>
      <c r="C8" s="273">
        <v>51</v>
      </c>
      <c r="D8" s="273">
        <v>5</v>
      </c>
      <c r="E8" s="273">
        <v>15</v>
      </c>
      <c r="F8" s="273">
        <v>39</v>
      </c>
      <c r="G8" s="284">
        <v>11</v>
      </c>
    </row>
    <row r="9" spans="1:7" ht="15" customHeight="1">
      <c r="A9" s="196" t="s">
        <v>128</v>
      </c>
      <c r="B9" s="353">
        <v>11</v>
      </c>
      <c r="C9" s="273">
        <v>49</v>
      </c>
      <c r="D9" s="273">
        <v>32</v>
      </c>
      <c r="E9" s="273">
        <v>40</v>
      </c>
      <c r="F9" s="273">
        <v>28</v>
      </c>
      <c r="G9" s="284">
        <v>35</v>
      </c>
    </row>
    <row r="10" spans="1:7" ht="15" customHeight="1">
      <c r="A10" s="196" t="s">
        <v>943</v>
      </c>
      <c r="B10" s="353">
        <v>7</v>
      </c>
      <c r="C10" s="273">
        <v>22</v>
      </c>
      <c r="D10" s="273">
        <v>4</v>
      </c>
      <c r="E10" s="273">
        <v>17</v>
      </c>
      <c r="F10" s="273">
        <v>9</v>
      </c>
      <c r="G10" s="284">
        <v>6</v>
      </c>
    </row>
    <row r="11" spans="1:7" ht="15" customHeight="1">
      <c r="A11" s="196" t="s">
        <v>1074</v>
      </c>
      <c r="B11" s="353">
        <v>11</v>
      </c>
      <c r="C11" s="273">
        <v>99</v>
      </c>
      <c r="D11" s="273">
        <v>4</v>
      </c>
      <c r="E11" s="273">
        <v>10</v>
      </c>
      <c r="F11" s="273">
        <v>11</v>
      </c>
      <c r="G11" s="284">
        <v>20</v>
      </c>
    </row>
    <row r="12" spans="1:7" ht="15" customHeight="1">
      <c r="A12" s="196" t="s">
        <v>1073</v>
      </c>
      <c r="B12" s="353">
        <v>6</v>
      </c>
      <c r="C12" s="273">
        <v>11</v>
      </c>
      <c r="D12" s="273">
        <v>8</v>
      </c>
      <c r="E12" s="273">
        <v>31</v>
      </c>
      <c r="F12" s="273">
        <v>36</v>
      </c>
      <c r="G12" s="284">
        <v>3</v>
      </c>
    </row>
    <row r="13" spans="1:7" ht="15" customHeight="1">
      <c r="A13" s="196" t="s">
        <v>942</v>
      </c>
      <c r="B13" s="353">
        <v>28</v>
      </c>
      <c r="C13" s="273">
        <v>67</v>
      </c>
      <c r="D13" s="273">
        <v>28</v>
      </c>
      <c r="E13" s="273">
        <v>82</v>
      </c>
      <c r="F13" s="273">
        <v>79</v>
      </c>
      <c r="G13" s="284">
        <v>15</v>
      </c>
    </row>
    <row r="14" spans="1:7" ht="15" customHeight="1">
      <c r="A14" s="196" t="s">
        <v>123</v>
      </c>
      <c r="B14" s="353">
        <v>7</v>
      </c>
      <c r="C14" s="273">
        <v>76</v>
      </c>
      <c r="D14" s="273">
        <v>12</v>
      </c>
      <c r="E14" s="273">
        <v>44</v>
      </c>
      <c r="F14" s="273">
        <v>37</v>
      </c>
      <c r="G14" s="284">
        <v>10</v>
      </c>
    </row>
    <row r="15" spans="1:7" ht="15" customHeight="1">
      <c r="A15" s="196" t="s">
        <v>941</v>
      </c>
      <c r="B15" s="353">
        <v>8</v>
      </c>
      <c r="C15" s="273">
        <v>21</v>
      </c>
      <c r="D15" s="273">
        <v>32</v>
      </c>
      <c r="E15" s="273">
        <v>16</v>
      </c>
      <c r="F15" s="273">
        <v>61</v>
      </c>
      <c r="G15" s="284">
        <v>14</v>
      </c>
    </row>
    <row r="16" spans="1:7" ht="15" customHeight="1">
      <c r="A16" s="196" t="s">
        <v>1</v>
      </c>
      <c r="B16" s="353">
        <v>8</v>
      </c>
      <c r="C16" s="273">
        <v>15</v>
      </c>
      <c r="D16" s="273">
        <v>18</v>
      </c>
      <c r="E16" s="273">
        <v>24</v>
      </c>
      <c r="F16" s="273">
        <v>19</v>
      </c>
      <c r="G16" s="284">
        <v>25</v>
      </c>
    </row>
    <row r="17" spans="1:7" ht="15" customHeight="1">
      <c r="A17" s="196" t="s">
        <v>121</v>
      </c>
      <c r="B17" s="353">
        <v>5</v>
      </c>
      <c r="C17" s="273">
        <v>2</v>
      </c>
      <c r="D17" s="273">
        <v>10</v>
      </c>
      <c r="E17" s="273">
        <v>26</v>
      </c>
      <c r="F17" s="273">
        <v>23</v>
      </c>
      <c r="G17" s="284">
        <v>17</v>
      </c>
    </row>
    <row r="18" spans="1:7" ht="15" customHeight="1">
      <c r="A18" s="196" t="s">
        <v>120</v>
      </c>
      <c r="B18" s="353">
        <v>7</v>
      </c>
      <c r="C18" s="273">
        <v>12</v>
      </c>
      <c r="D18" s="273">
        <v>7</v>
      </c>
      <c r="E18" s="273">
        <v>9</v>
      </c>
      <c r="F18" s="273">
        <v>11</v>
      </c>
      <c r="G18" s="284">
        <v>2</v>
      </c>
    </row>
    <row r="19" spans="1:7" ht="15" customHeight="1">
      <c r="A19" s="196" t="s">
        <v>940</v>
      </c>
      <c r="B19" s="353">
        <v>38</v>
      </c>
      <c r="C19" s="273">
        <v>71</v>
      </c>
      <c r="D19" s="273">
        <v>13</v>
      </c>
      <c r="E19" s="273">
        <v>10</v>
      </c>
      <c r="F19" s="273">
        <v>29</v>
      </c>
      <c r="G19" s="284">
        <v>6</v>
      </c>
    </row>
    <row r="20" spans="1:7" ht="15" customHeight="1">
      <c r="A20" s="196" t="s">
        <v>939</v>
      </c>
      <c r="B20" s="353">
        <v>11</v>
      </c>
      <c r="C20" s="273">
        <v>11</v>
      </c>
      <c r="D20" s="273">
        <v>9</v>
      </c>
      <c r="E20" s="273">
        <v>20</v>
      </c>
      <c r="F20" s="273">
        <v>27</v>
      </c>
      <c r="G20" s="284">
        <v>15</v>
      </c>
    </row>
    <row r="21" spans="1:7" ht="15" customHeight="1">
      <c r="A21" s="196" t="s">
        <v>2</v>
      </c>
      <c r="B21" s="353">
        <v>94</v>
      </c>
      <c r="C21" s="273">
        <v>130</v>
      </c>
      <c r="D21" s="273">
        <v>71</v>
      </c>
      <c r="E21" s="273">
        <v>55</v>
      </c>
      <c r="F21" s="273">
        <v>62</v>
      </c>
      <c r="G21" s="284">
        <v>31</v>
      </c>
    </row>
    <row r="22" spans="1:7" ht="15" customHeight="1">
      <c r="A22" s="196" t="s">
        <v>117</v>
      </c>
      <c r="B22" s="353">
        <v>12</v>
      </c>
      <c r="C22" s="273">
        <v>47</v>
      </c>
      <c r="D22" s="273">
        <v>63</v>
      </c>
      <c r="E22" s="273">
        <v>19</v>
      </c>
      <c r="F22" s="273">
        <v>14</v>
      </c>
      <c r="G22" s="284">
        <v>10</v>
      </c>
    </row>
    <row r="23" spans="1:7" ht="15" customHeight="1">
      <c r="A23" s="196" t="s">
        <v>1075</v>
      </c>
      <c r="B23" s="353">
        <v>6</v>
      </c>
      <c r="C23" s="273">
        <v>4</v>
      </c>
      <c r="D23" s="273">
        <v>4</v>
      </c>
      <c r="E23" s="273">
        <v>9</v>
      </c>
      <c r="F23" s="273">
        <v>23</v>
      </c>
      <c r="G23" s="284">
        <v>7</v>
      </c>
    </row>
    <row r="24" spans="1:7" ht="15" customHeight="1">
      <c r="A24" s="196" t="s">
        <v>3</v>
      </c>
      <c r="B24" s="273">
        <v>10</v>
      </c>
      <c r="C24" s="273">
        <v>5</v>
      </c>
      <c r="D24" s="273">
        <v>8</v>
      </c>
      <c r="E24" s="273">
        <v>12</v>
      </c>
      <c r="F24" s="273">
        <v>23</v>
      </c>
      <c r="G24" s="284">
        <v>14</v>
      </c>
    </row>
    <row r="25" spans="1:7" ht="15" customHeight="1">
      <c r="A25" s="196" t="s">
        <v>884</v>
      </c>
      <c r="B25" s="273">
        <v>605</v>
      </c>
      <c r="C25" s="273">
        <v>669</v>
      </c>
      <c r="D25" s="273">
        <v>637</v>
      </c>
      <c r="E25" s="273">
        <v>935</v>
      </c>
      <c r="F25" s="273">
        <v>1091</v>
      </c>
      <c r="G25" s="284">
        <v>932</v>
      </c>
    </row>
    <row r="26" spans="1:7" ht="15" customHeight="1">
      <c r="A26" s="196" t="s">
        <v>9</v>
      </c>
      <c r="B26" s="273">
        <v>20</v>
      </c>
      <c r="C26" s="273">
        <v>4</v>
      </c>
      <c r="D26" s="353">
        <v>11</v>
      </c>
      <c r="E26" s="273">
        <v>8</v>
      </c>
      <c r="F26" s="273">
        <v>14</v>
      </c>
      <c r="G26" s="284">
        <v>2</v>
      </c>
    </row>
    <row r="27" spans="1:7" ht="15" customHeight="1" thickBot="1">
      <c r="A27" s="200" t="s">
        <v>8</v>
      </c>
      <c r="B27" s="272">
        <v>49</v>
      </c>
      <c r="C27" s="272">
        <v>14</v>
      </c>
      <c r="D27" s="272">
        <v>13</v>
      </c>
      <c r="E27" s="272">
        <v>13</v>
      </c>
      <c r="F27" s="272">
        <v>15</v>
      </c>
      <c r="G27" s="355">
        <v>12</v>
      </c>
    </row>
    <row r="28" spans="1:7">
      <c r="D28" s="199"/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A25" sqref="A25"/>
    </sheetView>
  </sheetViews>
  <sheetFormatPr defaultColWidth="9.140625" defaultRowHeight="12.75"/>
  <cols>
    <col min="1" max="1" width="17.85546875" style="20" customWidth="1"/>
    <col min="2" max="9" width="8.5703125" style="20" customWidth="1"/>
    <col min="10" max="16384" width="9.140625" style="20"/>
  </cols>
  <sheetData>
    <row r="1" spans="1:14" ht="31.5" customHeight="1" thickBot="1">
      <c r="A1" s="363" t="s">
        <v>992</v>
      </c>
      <c r="B1" s="363"/>
      <c r="C1" s="363"/>
      <c r="D1" s="363"/>
      <c r="E1" s="363"/>
      <c r="F1" s="363"/>
      <c r="G1" s="363"/>
      <c r="H1" s="363"/>
      <c r="I1" s="363"/>
    </row>
    <row r="2" spans="1:14" ht="31.5" customHeight="1">
      <c r="A2" s="457"/>
      <c r="B2" s="448" t="s">
        <v>991</v>
      </c>
      <c r="C2" s="448"/>
      <c r="D2" s="448" t="s">
        <v>990</v>
      </c>
      <c r="E2" s="448"/>
      <c r="F2" s="448" t="s">
        <v>989</v>
      </c>
      <c r="G2" s="448"/>
      <c r="H2" s="456" t="s">
        <v>988</v>
      </c>
      <c r="I2" s="435"/>
    </row>
    <row r="3" spans="1:14" ht="16.5" customHeight="1">
      <c r="A3" s="458"/>
      <c r="B3" s="262">
        <v>2016</v>
      </c>
      <c r="C3" s="262">
        <v>2017</v>
      </c>
      <c r="D3" s="262">
        <v>2016</v>
      </c>
      <c r="E3" s="262">
        <v>2017</v>
      </c>
      <c r="F3" s="262">
        <v>2016</v>
      </c>
      <c r="G3" s="262">
        <v>2017</v>
      </c>
      <c r="H3" s="262">
        <v>2016</v>
      </c>
      <c r="I3" s="280">
        <v>2017</v>
      </c>
    </row>
    <row r="4" spans="1:14" ht="15" customHeight="1">
      <c r="A4" s="198" t="s">
        <v>133</v>
      </c>
      <c r="B4" s="209">
        <v>661</v>
      </c>
      <c r="C4" s="209">
        <v>655</v>
      </c>
      <c r="D4" s="209">
        <f>SUM(D5:D28)</f>
        <v>145</v>
      </c>
      <c r="E4" s="209">
        <v>145</v>
      </c>
      <c r="F4" s="209">
        <f>SUM(F5:F28)</f>
        <v>66</v>
      </c>
      <c r="G4" s="209">
        <f>SUM(G5:G28)</f>
        <v>86</v>
      </c>
      <c r="H4" s="209">
        <f>SUM(H5:H28)</f>
        <v>168</v>
      </c>
      <c r="I4" s="209">
        <f>SUM(I5:I28)</f>
        <v>153</v>
      </c>
    </row>
    <row r="5" spans="1:14" ht="15" customHeight="1">
      <c r="A5" s="196" t="s">
        <v>132</v>
      </c>
      <c r="B5" s="281">
        <v>10</v>
      </c>
      <c r="C5" s="282">
        <v>25</v>
      </c>
      <c r="D5" s="281" t="s">
        <v>10</v>
      </c>
      <c r="E5" s="281" t="s">
        <v>10</v>
      </c>
      <c r="F5" s="281">
        <v>2</v>
      </c>
      <c r="G5" s="283">
        <v>4</v>
      </c>
      <c r="H5" s="281">
        <v>3</v>
      </c>
      <c r="I5" s="283">
        <v>3</v>
      </c>
      <c r="J5" s="207"/>
    </row>
    <row r="6" spans="1:14" ht="15" customHeight="1">
      <c r="A6" s="196" t="s">
        <v>131</v>
      </c>
      <c r="B6" s="281">
        <v>12</v>
      </c>
      <c r="C6" s="282">
        <v>11</v>
      </c>
      <c r="D6" s="281">
        <v>1</v>
      </c>
      <c r="E6" s="281" t="s">
        <v>10</v>
      </c>
      <c r="F6" s="281">
        <v>2</v>
      </c>
      <c r="G6" s="283" t="s">
        <v>10</v>
      </c>
      <c r="H6" s="281" t="s">
        <v>10</v>
      </c>
      <c r="I6" s="283">
        <v>5</v>
      </c>
      <c r="J6" s="207"/>
      <c r="N6" s="209"/>
    </row>
    <row r="7" spans="1:14" ht="15" customHeight="1">
      <c r="A7" s="196" t="s">
        <v>944</v>
      </c>
      <c r="B7" s="281">
        <v>21</v>
      </c>
      <c r="C7" s="282">
        <v>30</v>
      </c>
      <c r="D7" s="281">
        <v>3</v>
      </c>
      <c r="E7" s="281">
        <v>2</v>
      </c>
      <c r="F7" s="281">
        <v>4</v>
      </c>
      <c r="G7" s="283">
        <v>8</v>
      </c>
      <c r="H7" s="281">
        <v>4</v>
      </c>
      <c r="I7" s="283">
        <v>5</v>
      </c>
      <c r="J7" s="207"/>
      <c r="N7" s="208"/>
    </row>
    <row r="8" spans="1:14" ht="15" customHeight="1">
      <c r="A8" s="196" t="s">
        <v>0</v>
      </c>
      <c r="B8" s="281">
        <v>16</v>
      </c>
      <c r="C8" s="282">
        <v>9</v>
      </c>
      <c r="D8" s="281">
        <v>1</v>
      </c>
      <c r="E8" s="281" t="s">
        <v>10</v>
      </c>
      <c r="F8" s="281">
        <v>2</v>
      </c>
      <c r="G8" s="283">
        <v>8</v>
      </c>
      <c r="H8" s="281">
        <v>4</v>
      </c>
      <c r="I8" s="283">
        <v>1</v>
      </c>
      <c r="J8" s="207"/>
      <c r="N8" s="208"/>
    </row>
    <row r="9" spans="1:14" ht="15" customHeight="1">
      <c r="A9" s="196" t="s">
        <v>129</v>
      </c>
      <c r="B9" s="281">
        <v>26</v>
      </c>
      <c r="C9" s="282">
        <v>17</v>
      </c>
      <c r="D9" s="281">
        <v>4</v>
      </c>
      <c r="E9" s="281">
        <v>3</v>
      </c>
      <c r="F9" s="281">
        <v>2</v>
      </c>
      <c r="G9" s="283">
        <v>4</v>
      </c>
      <c r="H9" s="281">
        <v>7</v>
      </c>
      <c r="I9" s="283">
        <v>3</v>
      </c>
      <c r="J9" s="207"/>
    </row>
    <row r="10" spans="1:14" ht="15" customHeight="1">
      <c r="A10" s="196" t="s">
        <v>128</v>
      </c>
      <c r="B10" s="281">
        <v>22</v>
      </c>
      <c r="C10" s="282">
        <v>19</v>
      </c>
      <c r="D10" s="281">
        <v>4</v>
      </c>
      <c r="E10" s="281">
        <v>4</v>
      </c>
      <c r="F10" s="281">
        <v>1</v>
      </c>
      <c r="G10" s="283">
        <v>5</v>
      </c>
      <c r="H10" s="281">
        <v>7</v>
      </c>
      <c r="I10" s="283">
        <v>5</v>
      </c>
      <c r="J10" s="207"/>
    </row>
    <row r="11" spans="1:14" ht="15" customHeight="1">
      <c r="A11" s="196" t="s">
        <v>943</v>
      </c>
      <c r="B11" s="281">
        <v>14</v>
      </c>
      <c r="C11" s="282">
        <v>11</v>
      </c>
      <c r="D11" s="281">
        <v>3</v>
      </c>
      <c r="E11" s="281">
        <v>2</v>
      </c>
      <c r="F11" s="281" t="s">
        <v>10</v>
      </c>
      <c r="G11" s="283" t="s">
        <v>10</v>
      </c>
      <c r="H11" s="281">
        <v>5</v>
      </c>
      <c r="I11" s="283">
        <v>2</v>
      </c>
      <c r="J11" s="207"/>
    </row>
    <row r="12" spans="1:14" ht="15" customHeight="1">
      <c r="A12" s="196" t="s">
        <v>1074</v>
      </c>
      <c r="B12" s="281">
        <v>16</v>
      </c>
      <c r="C12" s="282">
        <v>17</v>
      </c>
      <c r="D12" s="281">
        <v>2</v>
      </c>
      <c r="E12" s="281">
        <v>1</v>
      </c>
      <c r="F12" s="281">
        <v>1</v>
      </c>
      <c r="G12" s="283">
        <v>3</v>
      </c>
      <c r="H12" s="281">
        <v>4</v>
      </c>
      <c r="I12" s="283">
        <v>5</v>
      </c>
      <c r="J12" s="207"/>
    </row>
    <row r="13" spans="1:14" ht="15" customHeight="1">
      <c r="A13" s="196" t="s">
        <v>1073</v>
      </c>
      <c r="B13" s="281">
        <v>21</v>
      </c>
      <c r="C13" s="282">
        <v>24</v>
      </c>
      <c r="D13" s="281">
        <v>6</v>
      </c>
      <c r="E13" s="281">
        <v>3</v>
      </c>
      <c r="F13" s="281">
        <v>2</v>
      </c>
      <c r="G13" s="283">
        <v>5</v>
      </c>
      <c r="H13" s="281">
        <v>4</v>
      </c>
      <c r="I13" s="283">
        <v>8</v>
      </c>
      <c r="J13" s="207"/>
    </row>
    <row r="14" spans="1:14" ht="15" customHeight="1">
      <c r="A14" s="196" t="s">
        <v>942</v>
      </c>
      <c r="B14" s="281">
        <v>30</v>
      </c>
      <c r="C14" s="282">
        <v>20</v>
      </c>
      <c r="D14" s="281">
        <v>1</v>
      </c>
      <c r="E14" s="281">
        <v>1</v>
      </c>
      <c r="F14" s="281">
        <v>1</v>
      </c>
      <c r="G14" s="283">
        <v>4</v>
      </c>
      <c r="H14" s="281">
        <v>7</v>
      </c>
      <c r="I14" s="283">
        <v>7</v>
      </c>
      <c r="J14" s="207"/>
    </row>
    <row r="15" spans="1:14" ht="15" customHeight="1">
      <c r="A15" s="196" t="s">
        <v>123</v>
      </c>
      <c r="B15" s="281">
        <v>26</v>
      </c>
      <c r="C15" s="282">
        <v>25</v>
      </c>
      <c r="D15" s="281">
        <v>3</v>
      </c>
      <c r="E15" s="281">
        <v>2</v>
      </c>
      <c r="F15" s="281">
        <v>5</v>
      </c>
      <c r="G15" s="283">
        <v>7</v>
      </c>
      <c r="H15" s="281">
        <v>6</v>
      </c>
      <c r="I15" s="283">
        <v>6</v>
      </c>
      <c r="J15" s="207"/>
    </row>
    <row r="16" spans="1:14" ht="15" customHeight="1">
      <c r="A16" s="196" t="s">
        <v>941</v>
      </c>
      <c r="B16" s="281">
        <v>13</v>
      </c>
      <c r="C16" s="282">
        <v>15</v>
      </c>
      <c r="D16" s="281">
        <v>4</v>
      </c>
      <c r="E16" s="281">
        <v>4</v>
      </c>
      <c r="F16" s="281">
        <v>5</v>
      </c>
      <c r="G16" s="283" t="s">
        <v>10</v>
      </c>
      <c r="H16" s="281">
        <v>3</v>
      </c>
      <c r="I16" s="283">
        <v>2</v>
      </c>
      <c r="J16" s="207"/>
    </row>
    <row r="17" spans="1:14" ht="15" customHeight="1">
      <c r="A17" s="196" t="s">
        <v>1</v>
      </c>
      <c r="B17" s="281">
        <v>16</v>
      </c>
      <c r="C17" s="282">
        <v>16</v>
      </c>
      <c r="D17" s="281">
        <v>1</v>
      </c>
      <c r="E17" s="281">
        <v>1</v>
      </c>
      <c r="F17" s="281">
        <v>7</v>
      </c>
      <c r="G17" s="283">
        <v>3</v>
      </c>
      <c r="H17" s="281">
        <v>1</v>
      </c>
      <c r="I17" s="283">
        <v>1</v>
      </c>
      <c r="J17" s="207"/>
    </row>
    <row r="18" spans="1:14" ht="15" customHeight="1">
      <c r="A18" s="196" t="s">
        <v>121</v>
      </c>
      <c r="B18" s="281">
        <v>18</v>
      </c>
      <c r="C18" s="282">
        <v>15</v>
      </c>
      <c r="D18" s="281">
        <v>2</v>
      </c>
      <c r="E18" s="281">
        <v>2</v>
      </c>
      <c r="F18" s="281">
        <v>3</v>
      </c>
      <c r="G18" s="283">
        <v>1</v>
      </c>
      <c r="H18" s="281">
        <v>7</v>
      </c>
      <c r="I18" s="283">
        <v>1</v>
      </c>
      <c r="J18" s="207"/>
    </row>
    <row r="19" spans="1:14" ht="15" customHeight="1">
      <c r="A19" s="196" t="s">
        <v>120</v>
      </c>
      <c r="B19" s="281">
        <v>14</v>
      </c>
      <c r="C19" s="282">
        <v>18</v>
      </c>
      <c r="D19" s="281">
        <v>3</v>
      </c>
      <c r="E19" s="281">
        <v>1</v>
      </c>
      <c r="F19" s="281" t="s">
        <v>10</v>
      </c>
      <c r="G19" s="283">
        <v>2</v>
      </c>
      <c r="H19" s="281">
        <v>4</v>
      </c>
      <c r="I19" s="283" t="s">
        <v>10</v>
      </c>
      <c r="J19" s="207"/>
    </row>
    <row r="20" spans="1:14" ht="15" customHeight="1">
      <c r="A20" s="196" t="s">
        <v>940</v>
      </c>
      <c r="B20" s="281">
        <v>33</v>
      </c>
      <c r="C20" s="282">
        <v>15</v>
      </c>
      <c r="D20" s="281">
        <v>9</v>
      </c>
      <c r="E20" s="281">
        <v>3</v>
      </c>
      <c r="F20" s="281">
        <v>5</v>
      </c>
      <c r="G20" s="283">
        <v>3</v>
      </c>
      <c r="H20" s="281">
        <v>11</v>
      </c>
      <c r="I20" s="283">
        <v>7</v>
      </c>
      <c r="J20" s="207"/>
    </row>
    <row r="21" spans="1:14" ht="15" customHeight="1">
      <c r="A21" s="196" t="s">
        <v>939</v>
      </c>
      <c r="B21" s="281">
        <v>14</v>
      </c>
      <c r="C21" s="282">
        <v>18</v>
      </c>
      <c r="D21" s="281">
        <v>4</v>
      </c>
      <c r="E21" s="281">
        <v>2</v>
      </c>
      <c r="F21" s="281">
        <v>1</v>
      </c>
      <c r="G21" s="283" t="s">
        <v>10</v>
      </c>
      <c r="H21" s="281">
        <v>2</v>
      </c>
      <c r="I21" s="283">
        <v>3</v>
      </c>
      <c r="J21" s="207"/>
    </row>
    <row r="22" spans="1:14" ht="15" customHeight="1">
      <c r="A22" s="196" t="s">
        <v>2</v>
      </c>
      <c r="B22" s="281">
        <v>13</v>
      </c>
      <c r="C22" s="282">
        <v>21</v>
      </c>
      <c r="D22" s="281">
        <v>5</v>
      </c>
      <c r="E22" s="281">
        <v>5</v>
      </c>
      <c r="F22" s="281">
        <v>1</v>
      </c>
      <c r="G22" s="283">
        <v>4</v>
      </c>
      <c r="H22" s="281">
        <v>2</v>
      </c>
      <c r="I22" s="283">
        <v>1</v>
      </c>
      <c r="J22" s="207"/>
    </row>
    <row r="23" spans="1:14" ht="15" customHeight="1">
      <c r="A23" s="196" t="s">
        <v>117</v>
      </c>
      <c r="B23" s="281">
        <v>18</v>
      </c>
      <c r="C23" s="282">
        <v>11</v>
      </c>
      <c r="D23" s="281">
        <v>3</v>
      </c>
      <c r="E23" s="281" t="s">
        <v>10</v>
      </c>
      <c r="F23" s="281">
        <v>6</v>
      </c>
      <c r="G23" s="283">
        <v>1</v>
      </c>
      <c r="H23" s="281">
        <v>3</v>
      </c>
      <c r="I23" s="283">
        <v>5</v>
      </c>
      <c r="J23" s="207"/>
    </row>
    <row r="24" spans="1:14" ht="15" customHeight="1">
      <c r="A24" s="196" t="s">
        <v>1075</v>
      </c>
      <c r="B24" s="281">
        <v>20</v>
      </c>
      <c r="C24" s="282">
        <v>9</v>
      </c>
      <c r="D24" s="281">
        <v>2</v>
      </c>
      <c r="E24" s="281">
        <v>2</v>
      </c>
      <c r="F24" s="281">
        <v>1</v>
      </c>
      <c r="G24" s="283">
        <v>1</v>
      </c>
      <c r="H24" s="281">
        <v>5</v>
      </c>
      <c r="I24" s="283">
        <v>4</v>
      </c>
      <c r="J24" s="207"/>
    </row>
    <row r="25" spans="1:14" ht="15" customHeight="1">
      <c r="A25" s="196" t="s">
        <v>3</v>
      </c>
      <c r="B25" s="281">
        <v>22</v>
      </c>
      <c r="C25" s="282">
        <v>20</v>
      </c>
      <c r="D25" s="281">
        <v>3</v>
      </c>
      <c r="E25" s="281">
        <v>3</v>
      </c>
      <c r="F25" s="281">
        <v>9</v>
      </c>
      <c r="G25" s="283">
        <v>6</v>
      </c>
      <c r="H25" s="281">
        <v>4</v>
      </c>
      <c r="I25" s="283">
        <v>4</v>
      </c>
      <c r="J25" s="207"/>
      <c r="N25" s="208"/>
    </row>
    <row r="26" spans="1:14" ht="15" customHeight="1">
      <c r="A26" s="196" t="s">
        <v>884</v>
      </c>
      <c r="B26" s="284">
        <v>238</v>
      </c>
      <c r="C26" s="284">
        <v>267</v>
      </c>
      <c r="D26" s="284">
        <v>78</v>
      </c>
      <c r="E26" s="283">
        <v>77</v>
      </c>
      <c r="F26" s="284">
        <v>4</v>
      </c>
      <c r="G26" s="283">
        <v>10</v>
      </c>
      <c r="H26" s="281">
        <v>70</v>
      </c>
      <c r="I26" s="283">
        <v>72</v>
      </c>
      <c r="J26" s="207"/>
      <c r="N26" s="208"/>
    </row>
    <row r="27" spans="1:14" ht="15" customHeight="1">
      <c r="A27" s="196" t="s">
        <v>9</v>
      </c>
      <c r="B27" s="281">
        <v>14</v>
      </c>
      <c r="C27" s="282">
        <v>11</v>
      </c>
      <c r="D27" s="281">
        <v>3</v>
      </c>
      <c r="E27" s="281">
        <v>1</v>
      </c>
      <c r="F27" s="281">
        <v>1</v>
      </c>
      <c r="G27" s="283">
        <v>4</v>
      </c>
      <c r="H27" s="281">
        <v>2</v>
      </c>
      <c r="I27" s="283" t="s">
        <v>10</v>
      </c>
      <c r="J27" s="207"/>
      <c r="N27" s="208"/>
    </row>
    <row r="28" spans="1:14" ht="15" customHeight="1" thickBot="1">
      <c r="A28" s="200" t="s">
        <v>8</v>
      </c>
      <c r="B28" s="285">
        <v>14</v>
      </c>
      <c r="C28" s="286">
        <v>10</v>
      </c>
      <c r="D28" s="285" t="s">
        <v>10</v>
      </c>
      <c r="E28" s="285" t="s">
        <v>10</v>
      </c>
      <c r="F28" s="285">
        <v>1</v>
      </c>
      <c r="G28" s="287">
        <v>3</v>
      </c>
      <c r="H28" s="285">
        <v>3</v>
      </c>
      <c r="I28" s="287">
        <v>3</v>
      </c>
      <c r="J28" s="207"/>
      <c r="N28" s="208"/>
    </row>
    <row r="29" spans="1:14">
      <c r="B29" s="207"/>
      <c r="C29" s="207"/>
      <c r="D29" s="206"/>
      <c r="E29" s="206"/>
      <c r="F29" s="207"/>
      <c r="G29" s="201"/>
      <c r="H29" s="206"/>
      <c r="I29" s="206"/>
    </row>
    <row r="30" spans="1:14">
      <c r="D30" s="206"/>
      <c r="E30" s="206"/>
      <c r="F30" s="207"/>
      <c r="G30" s="206"/>
      <c r="H30" s="206"/>
      <c r="I30" s="206"/>
    </row>
  </sheetData>
  <mergeCells count="6">
    <mergeCell ref="H2:I2"/>
    <mergeCell ref="B2:C2"/>
    <mergeCell ref="A1:I1"/>
    <mergeCell ref="A2:A3"/>
    <mergeCell ref="D2:E2"/>
    <mergeCell ref="F2:G2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I12" sqref="I12"/>
    </sheetView>
  </sheetViews>
  <sheetFormatPr defaultColWidth="9.140625" defaultRowHeight="12.75"/>
  <cols>
    <col min="1" max="1" width="48.42578125" style="20" customWidth="1"/>
    <col min="2" max="5" width="10.5703125" style="20" customWidth="1"/>
    <col min="6" max="16384" width="9.140625" style="20"/>
  </cols>
  <sheetData>
    <row r="1" spans="1:9" ht="15" customHeight="1">
      <c r="A1" s="459" t="s">
        <v>1016</v>
      </c>
      <c r="B1" s="459"/>
      <c r="C1" s="459"/>
      <c r="D1" s="459"/>
      <c r="E1" s="459"/>
      <c r="F1" s="459"/>
    </row>
    <row r="2" spans="1:9" ht="14.25" customHeight="1">
      <c r="A2" s="459"/>
      <c r="B2" s="459"/>
      <c r="C2" s="459"/>
      <c r="D2" s="459"/>
      <c r="E2" s="459"/>
      <c r="F2" s="459"/>
    </row>
    <row r="3" spans="1:9" ht="15" customHeight="1" thickBot="1">
      <c r="A3" s="460"/>
      <c r="B3" s="460"/>
      <c r="C3" s="460"/>
      <c r="D3" s="460"/>
      <c r="E3" s="460"/>
      <c r="F3" s="460"/>
    </row>
    <row r="4" spans="1:9" s="211" customFormat="1">
      <c r="A4" s="278"/>
      <c r="B4" s="288">
        <v>2013</v>
      </c>
      <c r="C4" s="288">
        <v>2014</v>
      </c>
      <c r="D4" s="288">
        <v>2015</v>
      </c>
      <c r="E4" s="288">
        <v>2016</v>
      </c>
      <c r="F4" s="289">
        <v>2017</v>
      </c>
    </row>
    <row r="5" spans="1:9" s="211" customFormat="1" ht="15" customHeight="1">
      <c r="A5" s="205" t="s">
        <v>1015</v>
      </c>
      <c r="B5" s="290">
        <v>380</v>
      </c>
      <c r="C5" s="290">
        <v>515</v>
      </c>
      <c r="D5" s="290">
        <v>581</v>
      </c>
      <c r="E5" s="290">
        <v>554</v>
      </c>
      <c r="F5" s="291">
        <v>661</v>
      </c>
    </row>
    <row r="6" spans="1:9" s="211" customFormat="1" ht="15" customHeight="1">
      <c r="A6" s="205" t="s">
        <v>1014</v>
      </c>
      <c r="B6" s="290">
        <v>365</v>
      </c>
      <c r="C6" s="290">
        <v>438</v>
      </c>
      <c r="D6" s="290">
        <v>578</v>
      </c>
      <c r="E6" s="290">
        <v>489</v>
      </c>
      <c r="F6" s="291">
        <v>420</v>
      </c>
    </row>
    <row r="7" spans="1:9" s="211" customFormat="1" ht="15" customHeight="1">
      <c r="A7" s="205" t="s">
        <v>1013</v>
      </c>
      <c r="B7" s="290">
        <v>134</v>
      </c>
      <c r="C7" s="290">
        <v>172</v>
      </c>
      <c r="D7" s="290">
        <v>189</v>
      </c>
      <c r="E7" s="290">
        <v>197</v>
      </c>
      <c r="F7" s="291">
        <v>268</v>
      </c>
    </row>
    <row r="8" spans="1:9" s="211" customFormat="1" ht="15" customHeight="1">
      <c r="A8" s="205" t="s">
        <v>1012</v>
      </c>
      <c r="B8" s="290">
        <v>6</v>
      </c>
      <c r="C8" s="290">
        <v>5</v>
      </c>
      <c r="D8" s="290">
        <v>7</v>
      </c>
      <c r="E8" s="290">
        <v>5</v>
      </c>
      <c r="F8" s="291">
        <v>7</v>
      </c>
    </row>
    <row r="9" spans="1:9" s="211" customFormat="1" ht="15" customHeight="1">
      <c r="A9" s="205" t="s">
        <v>1011</v>
      </c>
      <c r="B9" s="281">
        <v>9</v>
      </c>
      <c r="C9" s="281">
        <v>16</v>
      </c>
      <c r="D9" s="281">
        <v>9</v>
      </c>
      <c r="E9" s="281">
        <v>12</v>
      </c>
      <c r="F9" s="291">
        <v>34</v>
      </c>
      <c r="H9" s="215"/>
    </row>
    <row r="10" spans="1:9" s="211" customFormat="1" ht="15" customHeight="1">
      <c r="A10" s="205" t="s">
        <v>1010</v>
      </c>
      <c r="B10" s="281" t="s">
        <v>10</v>
      </c>
      <c r="C10" s="281">
        <v>2</v>
      </c>
      <c r="D10" s="281">
        <v>1</v>
      </c>
      <c r="E10" s="281">
        <v>2</v>
      </c>
      <c r="F10" s="291">
        <v>2</v>
      </c>
      <c r="H10" s="215"/>
    </row>
    <row r="11" spans="1:9" s="211" customFormat="1" ht="22.9" customHeight="1">
      <c r="A11" s="205" t="s">
        <v>1009</v>
      </c>
      <c r="B11" s="290">
        <v>117</v>
      </c>
      <c r="C11" s="290">
        <v>148</v>
      </c>
      <c r="D11" s="290">
        <v>172</v>
      </c>
      <c r="E11" s="290">
        <v>178</v>
      </c>
      <c r="F11" s="290">
        <v>225</v>
      </c>
      <c r="G11" s="214"/>
      <c r="H11" s="214"/>
      <c r="I11" s="214"/>
    </row>
    <row r="12" spans="1:9" s="211" customFormat="1" ht="15" customHeight="1">
      <c r="A12" s="205" t="s">
        <v>1008</v>
      </c>
      <c r="B12" s="290">
        <v>7</v>
      </c>
      <c r="C12" s="290">
        <v>6</v>
      </c>
      <c r="D12" s="290">
        <v>8</v>
      </c>
      <c r="E12" s="290">
        <v>4</v>
      </c>
      <c r="F12" s="291">
        <v>15</v>
      </c>
    </row>
    <row r="13" spans="1:9" s="211" customFormat="1" ht="15" customHeight="1">
      <c r="A13" s="205" t="s">
        <v>1007</v>
      </c>
      <c r="B13" s="281">
        <v>170</v>
      </c>
      <c r="C13" s="281">
        <v>260</v>
      </c>
      <c r="D13" s="281">
        <v>314</v>
      </c>
      <c r="E13" s="281" t="s">
        <v>10</v>
      </c>
      <c r="F13" s="291">
        <v>297</v>
      </c>
    </row>
    <row r="14" spans="1:9" s="211" customFormat="1" ht="15" customHeight="1">
      <c r="A14" s="205" t="s">
        <v>1006</v>
      </c>
      <c r="B14" s="292">
        <v>140</v>
      </c>
      <c r="C14" s="290">
        <v>220</v>
      </c>
      <c r="D14" s="281">
        <v>268</v>
      </c>
      <c r="E14" s="281">
        <v>248</v>
      </c>
      <c r="F14" s="291">
        <v>246</v>
      </c>
      <c r="I14" s="214"/>
    </row>
    <row r="15" spans="1:9" s="211" customFormat="1" ht="15" customHeight="1">
      <c r="A15" s="205" t="s">
        <v>1005</v>
      </c>
      <c r="B15" s="292">
        <v>41</v>
      </c>
      <c r="C15" s="292">
        <v>67</v>
      </c>
      <c r="D15" s="292">
        <v>106</v>
      </c>
      <c r="E15" s="292">
        <v>50</v>
      </c>
      <c r="F15" s="291">
        <v>50</v>
      </c>
    </row>
    <row r="16" spans="1:9" s="211" customFormat="1" ht="15" customHeight="1">
      <c r="A16" s="205" t="s">
        <v>1004</v>
      </c>
      <c r="B16" s="292">
        <v>97</v>
      </c>
      <c r="C16" s="292">
        <v>130</v>
      </c>
      <c r="D16" s="292">
        <v>107</v>
      </c>
      <c r="E16" s="292">
        <v>145</v>
      </c>
      <c r="F16" s="291">
        <v>137</v>
      </c>
    </row>
    <row r="17" spans="1:6" s="211" customFormat="1" ht="15" customHeight="1">
      <c r="A17" s="205" t="s">
        <v>1003</v>
      </c>
      <c r="B17" s="281">
        <v>2</v>
      </c>
      <c r="C17" s="281">
        <v>23</v>
      </c>
      <c r="D17" s="281">
        <v>54</v>
      </c>
      <c r="E17" s="281">
        <v>53</v>
      </c>
      <c r="F17" s="291">
        <v>58</v>
      </c>
    </row>
    <row r="18" spans="1:6" s="211" customFormat="1" ht="15" customHeight="1">
      <c r="A18" s="205" t="s">
        <v>1002</v>
      </c>
      <c r="B18" s="281" t="s">
        <v>10</v>
      </c>
      <c r="C18" s="281" t="s">
        <v>10</v>
      </c>
      <c r="D18" s="281">
        <v>1</v>
      </c>
      <c r="E18" s="281" t="s">
        <v>10</v>
      </c>
      <c r="F18" s="291">
        <v>1</v>
      </c>
    </row>
    <row r="19" spans="1:6" s="211" customFormat="1" ht="15" customHeight="1">
      <c r="A19" s="205" t="s">
        <v>1001</v>
      </c>
      <c r="B19" s="281" t="s">
        <v>10</v>
      </c>
      <c r="C19" s="281">
        <v>3</v>
      </c>
      <c r="D19" s="281">
        <v>5</v>
      </c>
      <c r="E19" s="281" t="s">
        <v>10</v>
      </c>
      <c r="F19" s="291" t="s">
        <v>10</v>
      </c>
    </row>
    <row r="20" spans="1:6" s="211" customFormat="1" ht="15" customHeight="1">
      <c r="A20" s="205" t="s">
        <v>1000</v>
      </c>
      <c r="B20" s="290">
        <v>8</v>
      </c>
      <c r="C20" s="290">
        <v>9</v>
      </c>
      <c r="D20" s="281">
        <v>3</v>
      </c>
      <c r="E20" s="281">
        <v>4</v>
      </c>
      <c r="F20" s="291">
        <v>17</v>
      </c>
    </row>
    <row r="21" spans="1:6" s="211" customFormat="1" ht="15" customHeight="1">
      <c r="A21" s="205" t="s">
        <v>999</v>
      </c>
      <c r="B21" s="281">
        <v>8</v>
      </c>
      <c r="C21" s="281">
        <v>15</v>
      </c>
      <c r="D21" s="281">
        <v>14</v>
      </c>
      <c r="E21" s="281">
        <v>7</v>
      </c>
      <c r="F21" s="291">
        <v>16</v>
      </c>
    </row>
    <row r="22" spans="1:6" s="211" customFormat="1" ht="15" customHeight="1">
      <c r="A22" s="205" t="s">
        <v>998</v>
      </c>
      <c r="B22" s="290">
        <v>6</v>
      </c>
      <c r="C22" s="290">
        <v>10</v>
      </c>
      <c r="D22" s="290">
        <v>6</v>
      </c>
      <c r="E22" s="290">
        <v>12</v>
      </c>
      <c r="F22" s="291">
        <v>3</v>
      </c>
    </row>
    <row r="23" spans="1:6" s="211" customFormat="1" ht="15" customHeight="1">
      <c r="A23" s="205" t="s">
        <v>997</v>
      </c>
      <c r="B23" s="290">
        <v>8</v>
      </c>
      <c r="C23" s="290">
        <v>9</v>
      </c>
      <c r="D23" s="281">
        <v>4</v>
      </c>
      <c r="E23" s="281">
        <v>3</v>
      </c>
      <c r="F23" s="291">
        <v>15</v>
      </c>
    </row>
    <row r="24" spans="1:6" s="211" customFormat="1" ht="15" customHeight="1">
      <c r="A24" s="205" t="s">
        <v>996</v>
      </c>
      <c r="B24" s="292">
        <v>19</v>
      </c>
      <c r="C24" s="292">
        <v>16</v>
      </c>
      <c r="D24" s="292">
        <v>9</v>
      </c>
      <c r="E24" s="292">
        <v>9</v>
      </c>
      <c r="F24" s="291">
        <v>8</v>
      </c>
    </row>
    <row r="25" spans="1:6" s="211" customFormat="1" ht="15" customHeight="1">
      <c r="A25" s="205" t="s">
        <v>995</v>
      </c>
      <c r="B25" s="292">
        <v>16</v>
      </c>
      <c r="C25" s="292">
        <v>13</v>
      </c>
      <c r="D25" s="292">
        <v>9</v>
      </c>
      <c r="E25" s="292">
        <v>5</v>
      </c>
      <c r="F25" s="291">
        <v>5</v>
      </c>
    </row>
    <row r="26" spans="1:6">
      <c r="A26" s="158" t="s">
        <v>994</v>
      </c>
      <c r="B26" s="293">
        <v>3</v>
      </c>
      <c r="C26" s="293">
        <v>3</v>
      </c>
      <c r="D26" s="293"/>
      <c r="E26" s="43">
        <v>4</v>
      </c>
      <c r="F26" s="43">
        <v>3</v>
      </c>
    </row>
    <row r="27" spans="1:6" s="211" customFormat="1" ht="15" customHeight="1" thickBot="1">
      <c r="A27" s="212" t="s">
        <v>993</v>
      </c>
      <c r="B27" s="294">
        <v>20</v>
      </c>
      <c r="C27" s="294">
        <v>33</v>
      </c>
      <c r="D27" s="285">
        <v>34</v>
      </c>
      <c r="E27" s="285">
        <v>30</v>
      </c>
      <c r="F27" s="295">
        <v>35</v>
      </c>
    </row>
    <row r="30" spans="1:6">
      <c r="A30" s="210"/>
      <c r="B30" s="210"/>
      <c r="C30" s="210"/>
    </row>
    <row r="31" spans="1:6">
      <c r="A31" s="210"/>
      <c r="B31" s="210"/>
      <c r="C31" s="210"/>
    </row>
    <row r="32" spans="1:6">
      <c r="A32" s="210"/>
      <c r="B32" s="210"/>
      <c r="C32" s="210"/>
    </row>
    <row r="33" spans="1:3">
      <c r="A33" s="210"/>
      <c r="B33" s="210"/>
      <c r="C33" s="210"/>
    </row>
    <row r="34" spans="1:3">
      <c r="A34" s="210"/>
      <c r="B34" s="210"/>
      <c r="C34" s="210"/>
    </row>
    <row r="35" spans="1:3">
      <c r="A35" s="210"/>
      <c r="B35" s="210"/>
      <c r="C35" s="210"/>
    </row>
  </sheetData>
  <mergeCells count="1">
    <mergeCell ref="A1:F3"/>
  </mergeCells>
  <pageMargins left="0.7" right="0.7" top="0.75" bottom="0.75" header="0.3" footer="0.3"/>
  <pageSetup paperSize="9" scale="9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H10" sqref="H10"/>
    </sheetView>
  </sheetViews>
  <sheetFormatPr defaultColWidth="9.140625" defaultRowHeight="12.75"/>
  <cols>
    <col min="1" max="1" width="48.85546875" style="20" customWidth="1"/>
    <col min="2" max="4" width="15.5703125" style="216" customWidth="1"/>
    <col min="5" max="16384" width="9.140625" style="20"/>
  </cols>
  <sheetData>
    <row r="1" spans="1:19" ht="31.5" customHeight="1" thickBot="1">
      <c r="A1" s="363" t="s">
        <v>1039</v>
      </c>
      <c r="B1" s="363"/>
      <c r="C1" s="363"/>
      <c r="D1" s="363"/>
      <c r="E1" s="363"/>
    </row>
    <row r="2" spans="1:19">
      <c r="A2" s="296" t="s">
        <v>5</v>
      </c>
      <c r="B2" s="263">
        <v>2014</v>
      </c>
      <c r="C2" s="263">
        <v>2015</v>
      </c>
      <c r="D2" s="263">
        <v>2016</v>
      </c>
      <c r="E2" s="297">
        <v>2017</v>
      </c>
    </row>
    <row r="3" spans="1:19" ht="15" customHeight="1">
      <c r="A3" s="225" t="s">
        <v>1038</v>
      </c>
      <c r="B3" s="197">
        <v>499</v>
      </c>
      <c r="C3" s="202">
        <v>602</v>
      </c>
      <c r="D3" s="203">
        <v>564</v>
      </c>
      <c r="E3" s="158">
        <v>620</v>
      </c>
    </row>
    <row r="4" spans="1:19" ht="15" customHeight="1">
      <c r="A4" s="197" t="s">
        <v>1037</v>
      </c>
      <c r="B4" s="197">
        <v>163</v>
      </c>
      <c r="C4" s="202">
        <v>187</v>
      </c>
      <c r="D4" s="203">
        <v>182</v>
      </c>
      <c r="E4" s="158">
        <v>22</v>
      </c>
    </row>
    <row r="5" spans="1:19" ht="25.5" customHeight="1">
      <c r="A5" s="462" t="s">
        <v>1036</v>
      </c>
      <c r="B5" s="462"/>
      <c r="C5" s="462"/>
      <c r="D5" s="462"/>
      <c r="E5" s="158"/>
    </row>
    <row r="6" spans="1:19">
      <c r="A6" s="224" t="s">
        <v>1035</v>
      </c>
      <c r="B6" s="213">
        <v>20</v>
      </c>
      <c r="C6" s="213">
        <v>23</v>
      </c>
      <c r="D6" s="213">
        <v>21</v>
      </c>
      <c r="E6" s="158">
        <v>47</v>
      </c>
      <c r="F6" s="213"/>
      <c r="H6" s="213"/>
      <c r="I6" s="213"/>
      <c r="J6" s="213"/>
      <c r="K6" s="213"/>
      <c r="L6" s="213"/>
      <c r="M6" s="213"/>
      <c r="N6" s="213"/>
      <c r="O6" s="213"/>
      <c r="S6" s="213"/>
    </row>
    <row r="7" spans="1:19">
      <c r="A7" s="224" t="s">
        <v>1034</v>
      </c>
      <c r="B7" s="213">
        <v>223</v>
      </c>
      <c r="C7" s="213">
        <v>255</v>
      </c>
      <c r="D7" s="213">
        <v>244</v>
      </c>
      <c r="E7" s="158">
        <v>236</v>
      </c>
      <c r="F7" s="213"/>
      <c r="H7" s="213"/>
      <c r="I7" s="213"/>
      <c r="J7" s="213"/>
      <c r="K7" s="213"/>
      <c r="L7" s="213"/>
      <c r="M7" s="213"/>
      <c r="N7" s="213"/>
      <c r="O7" s="213"/>
      <c r="S7" s="213"/>
    </row>
    <row r="8" spans="1:19">
      <c r="A8" s="217" t="s">
        <v>1033</v>
      </c>
      <c r="B8" s="213">
        <v>166</v>
      </c>
      <c r="C8" s="213">
        <v>214</v>
      </c>
      <c r="D8" s="213">
        <v>202</v>
      </c>
      <c r="E8" s="158">
        <v>229</v>
      </c>
      <c r="F8" s="213"/>
      <c r="H8" s="213"/>
      <c r="I8" s="213"/>
      <c r="J8" s="213"/>
      <c r="K8" s="213"/>
      <c r="L8" s="213"/>
      <c r="M8" s="213"/>
      <c r="N8" s="213"/>
      <c r="O8" s="213"/>
      <c r="S8" s="213"/>
    </row>
    <row r="9" spans="1:19">
      <c r="A9" s="217" t="s">
        <v>1032</v>
      </c>
      <c r="B9" s="213">
        <v>90</v>
      </c>
      <c r="C9" s="213">
        <v>110</v>
      </c>
      <c r="D9" s="213">
        <v>97</v>
      </c>
      <c r="E9" s="158">
        <v>108</v>
      </c>
      <c r="F9" s="213"/>
      <c r="H9" s="213"/>
      <c r="I9" s="213"/>
      <c r="J9" s="213"/>
      <c r="K9" s="213"/>
      <c r="L9" s="213"/>
      <c r="M9" s="213"/>
      <c r="N9" s="213"/>
      <c r="O9" s="213"/>
      <c r="S9" s="213"/>
    </row>
    <row r="10" spans="1:19" ht="25.5" customHeight="1">
      <c r="A10" s="462" t="s">
        <v>1031</v>
      </c>
      <c r="B10" s="462"/>
      <c r="C10" s="462"/>
      <c r="D10" s="462"/>
      <c r="E10" s="158"/>
      <c r="F10" s="213"/>
      <c r="I10" s="213"/>
      <c r="K10" s="213"/>
      <c r="L10" s="213"/>
      <c r="M10" s="213"/>
    </row>
    <row r="11" spans="1:19">
      <c r="A11" s="217" t="s">
        <v>1030</v>
      </c>
      <c r="B11" s="213">
        <v>73</v>
      </c>
      <c r="C11" s="213">
        <v>66</v>
      </c>
      <c r="D11" s="213">
        <v>83</v>
      </c>
      <c r="E11" s="158">
        <v>62</v>
      </c>
      <c r="F11" s="213"/>
      <c r="I11" s="213"/>
      <c r="J11" s="213"/>
      <c r="K11" s="213"/>
      <c r="L11" s="213"/>
      <c r="M11" s="213"/>
    </row>
    <row r="12" spans="1:19">
      <c r="A12" s="217" t="s">
        <v>1029</v>
      </c>
      <c r="B12" s="213">
        <v>14</v>
      </c>
      <c r="C12" s="213">
        <v>20</v>
      </c>
      <c r="D12" s="213">
        <v>8</v>
      </c>
      <c r="E12" s="158">
        <v>7</v>
      </c>
      <c r="F12" s="213"/>
      <c r="I12" s="213"/>
      <c r="J12" s="213"/>
      <c r="K12" s="213"/>
      <c r="L12" s="213"/>
      <c r="M12" s="213"/>
    </row>
    <row r="13" spans="1:19">
      <c r="A13" s="217" t="s">
        <v>1028</v>
      </c>
      <c r="B13" s="213">
        <v>12</v>
      </c>
      <c r="C13" s="213">
        <v>11</v>
      </c>
      <c r="D13" s="213">
        <v>10</v>
      </c>
      <c r="E13" s="158">
        <v>16</v>
      </c>
      <c r="F13" s="213"/>
      <c r="H13" s="213"/>
      <c r="I13" s="213"/>
      <c r="J13" s="213"/>
      <c r="K13" s="216"/>
      <c r="L13" s="222"/>
      <c r="M13" s="213"/>
    </row>
    <row r="14" spans="1:19">
      <c r="A14" s="217" t="s">
        <v>1027</v>
      </c>
      <c r="B14" s="213">
        <v>108</v>
      </c>
      <c r="C14" s="213">
        <v>141</v>
      </c>
      <c r="D14" s="213">
        <v>135</v>
      </c>
      <c r="E14" s="158">
        <v>112</v>
      </c>
      <c r="H14" s="213"/>
      <c r="I14" s="213"/>
      <c r="J14" s="213"/>
      <c r="K14" s="213"/>
      <c r="L14" s="213"/>
      <c r="M14" s="213"/>
      <c r="N14" s="213"/>
    </row>
    <row r="15" spans="1:19">
      <c r="A15" s="217" t="s">
        <v>1026</v>
      </c>
      <c r="B15" s="213">
        <v>157</v>
      </c>
      <c r="C15" s="213">
        <v>229</v>
      </c>
      <c r="D15" s="213">
        <v>183</v>
      </c>
      <c r="E15" s="158">
        <v>171</v>
      </c>
      <c r="H15" s="213"/>
      <c r="I15" s="213"/>
      <c r="J15" s="213"/>
      <c r="K15" s="213"/>
      <c r="L15" s="213"/>
      <c r="M15" s="213"/>
      <c r="N15" s="213"/>
    </row>
    <row r="16" spans="1:19">
      <c r="A16" s="217" t="s">
        <v>1025</v>
      </c>
      <c r="B16" s="213">
        <v>24</v>
      </c>
      <c r="C16" s="213">
        <v>24</v>
      </c>
      <c r="D16" s="213">
        <v>22</v>
      </c>
      <c r="E16" s="158">
        <v>38</v>
      </c>
      <c r="H16" s="213"/>
      <c r="I16" s="213"/>
      <c r="J16" s="213"/>
      <c r="K16" s="213"/>
      <c r="L16" s="213"/>
      <c r="M16" s="216"/>
      <c r="N16" s="213"/>
    </row>
    <row r="17" spans="1:14">
      <c r="A17" s="217" t="s">
        <v>1024</v>
      </c>
      <c r="B17" s="223"/>
      <c r="C17" s="202"/>
      <c r="D17" s="203"/>
      <c r="E17" s="158"/>
      <c r="H17" s="213"/>
      <c r="I17" s="216"/>
      <c r="J17" s="222"/>
      <c r="K17" s="213"/>
      <c r="L17" s="213"/>
      <c r="M17" s="213"/>
      <c r="N17" s="213"/>
    </row>
    <row r="18" spans="1:14">
      <c r="A18" s="217" t="s">
        <v>1023</v>
      </c>
      <c r="B18" s="213">
        <v>1</v>
      </c>
      <c r="C18" s="213">
        <v>1</v>
      </c>
      <c r="D18" s="213"/>
      <c r="E18" s="158"/>
      <c r="H18" s="213"/>
      <c r="I18" s="213"/>
      <c r="J18" s="213"/>
      <c r="K18" s="213"/>
      <c r="L18" s="213"/>
      <c r="M18" s="213"/>
    </row>
    <row r="19" spans="1:14">
      <c r="A19" s="217" t="s">
        <v>1022</v>
      </c>
      <c r="B19" s="213"/>
      <c r="C19" s="213">
        <v>1</v>
      </c>
      <c r="D19" s="213">
        <v>1</v>
      </c>
      <c r="E19" s="158"/>
      <c r="H19" s="221"/>
      <c r="I19" s="213"/>
      <c r="J19" s="213"/>
      <c r="K19" s="213"/>
      <c r="L19" s="213"/>
      <c r="M19" s="213"/>
    </row>
    <row r="20" spans="1:14">
      <c r="A20" s="217" t="s">
        <v>1021</v>
      </c>
      <c r="B20" s="213">
        <v>110</v>
      </c>
      <c r="C20" s="213">
        <v>109</v>
      </c>
      <c r="D20" s="213">
        <v>122</v>
      </c>
      <c r="E20" s="158">
        <v>214</v>
      </c>
      <c r="H20" s="213"/>
      <c r="I20" s="213"/>
      <c r="J20" s="213"/>
      <c r="K20" s="213"/>
      <c r="L20" s="213"/>
      <c r="M20" s="213"/>
    </row>
    <row r="21" spans="1:14">
      <c r="A21" s="217" t="s">
        <v>1020</v>
      </c>
      <c r="B21" s="213"/>
      <c r="C21" s="213">
        <f>SUM(C11:C20)</f>
        <v>602</v>
      </c>
      <c r="D21" s="213">
        <f>SUM(D11:D20)</f>
        <v>564</v>
      </c>
      <c r="E21" s="158">
        <v>1</v>
      </c>
      <c r="H21" s="213"/>
      <c r="I21" s="213"/>
      <c r="J21" s="213"/>
      <c r="K21" s="213"/>
      <c r="L21" s="213"/>
      <c r="M21" s="213"/>
    </row>
    <row r="22" spans="1:14" ht="22.5" customHeight="1">
      <c r="A22" s="461" t="s">
        <v>1019</v>
      </c>
      <c r="B22" s="461"/>
      <c r="C22" s="461"/>
      <c r="D22" s="461"/>
      <c r="E22" s="158"/>
      <c r="H22" s="213"/>
      <c r="I22" s="213"/>
    </row>
    <row r="23" spans="1:14">
      <c r="A23" s="196" t="s">
        <v>1018</v>
      </c>
      <c r="B23" s="213">
        <v>37</v>
      </c>
      <c r="C23" s="202">
        <v>33</v>
      </c>
      <c r="D23" s="202">
        <v>28</v>
      </c>
      <c r="E23" s="158">
        <v>50</v>
      </c>
      <c r="I23" s="213"/>
      <c r="J23" s="217"/>
    </row>
    <row r="24" spans="1:14" ht="13.5" thickBot="1">
      <c r="A24" s="200" t="s">
        <v>1017</v>
      </c>
      <c r="B24" s="220">
        <v>177</v>
      </c>
      <c r="C24" s="219">
        <v>206</v>
      </c>
      <c r="D24" s="219">
        <v>198</v>
      </c>
      <c r="E24" s="170">
        <v>251</v>
      </c>
      <c r="I24" s="218"/>
      <c r="J24" s="217"/>
    </row>
  </sheetData>
  <mergeCells count="4">
    <mergeCell ref="A22:D22"/>
    <mergeCell ref="A5:D5"/>
    <mergeCell ref="A10:D10"/>
    <mergeCell ref="A1:E1"/>
  </mergeCells>
  <pageMargins left="0.25" right="0.25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J11" sqref="J11"/>
    </sheetView>
  </sheetViews>
  <sheetFormatPr defaultColWidth="9.140625" defaultRowHeight="12.75"/>
  <cols>
    <col min="1" max="1" width="44.28515625" style="20" customWidth="1"/>
    <col min="2" max="4" width="14" style="20" customWidth="1"/>
    <col min="5" max="16384" width="9.140625" style="20"/>
  </cols>
  <sheetData>
    <row r="1" spans="1:13" ht="31.5" customHeight="1" thickBot="1">
      <c r="A1" s="464" t="s">
        <v>1055</v>
      </c>
      <c r="B1" s="464"/>
      <c r="C1" s="464"/>
      <c r="D1" s="464"/>
      <c r="E1" s="464"/>
    </row>
    <row r="2" spans="1:13">
      <c r="A2" s="265" t="s">
        <v>5</v>
      </c>
      <c r="B2" s="296">
        <v>2014</v>
      </c>
      <c r="C2" s="275">
        <v>2015</v>
      </c>
      <c r="D2" s="275">
        <v>2016</v>
      </c>
      <c r="E2" s="266">
        <v>2017</v>
      </c>
    </row>
    <row r="3" spans="1:13" ht="14.25" customHeight="1">
      <c r="A3" s="196" t="s">
        <v>1054</v>
      </c>
      <c r="B3" s="197">
        <v>438</v>
      </c>
      <c r="C3" s="202">
        <v>578</v>
      </c>
      <c r="D3" s="202">
        <v>489</v>
      </c>
      <c r="E3" s="158">
        <v>420</v>
      </c>
    </row>
    <row r="4" spans="1:13" ht="14.25" customHeight="1">
      <c r="A4" s="196" t="s">
        <v>102</v>
      </c>
      <c r="B4" s="197"/>
      <c r="C4" s="202"/>
      <c r="D4" s="202"/>
      <c r="E4" s="158"/>
    </row>
    <row r="5" spans="1:13">
      <c r="A5" s="196" t="s">
        <v>1053</v>
      </c>
      <c r="B5" s="227">
        <v>42</v>
      </c>
      <c r="C5" s="202">
        <v>61</v>
      </c>
      <c r="D5" s="202">
        <v>40</v>
      </c>
      <c r="E5" s="158">
        <v>46</v>
      </c>
      <c r="L5" s="213"/>
    </row>
    <row r="6" spans="1:13" ht="25.5" customHeight="1">
      <c r="A6" s="462" t="s">
        <v>1052</v>
      </c>
      <c r="B6" s="462"/>
      <c r="C6" s="462"/>
      <c r="D6" s="462"/>
      <c r="E6" s="158"/>
      <c r="L6" s="213"/>
    </row>
    <row r="7" spans="1:13">
      <c r="A7" s="224" t="s">
        <v>1051</v>
      </c>
      <c r="B7" s="213">
        <v>11</v>
      </c>
      <c r="C7" s="213">
        <v>11</v>
      </c>
      <c r="D7" s="213">
        <v>1</v>
      </c>
      <c r="E7" s="158">
        <v>11</v>
      </c>
      <c r="F7" s="213"/>
      <c r="G7" s="213"/>
      <c r="H7" s="213"/>
      <c r="I7" s="213"/>
      <c r="J7" s="199"/>
      <c r="K7" s="199"/>
      <c r="L7" s="213"/>
      <c r="M7" s="213"/>
    </row>
    <row r="8" spans="1:13">
      <c r="A8" s="224" t="s">
        <v>1050</v>
      </c>
      <c r="B8" s="213">
        <v>213</v>
      </c>
      <c r="C8" s="213">
        <v>283</v>
      </c>
      <c r="D8" s="213">
        <v>255</v>
      </c>
      <c r="E8" s="158">
        <v>178</v>
      </c>
      <c r="F8" s="213"/>
      <c r="G8" s="213"/>
      <c r="H8" s="213"/>
      <c r="I8" s="213"/>
      <c r="J8" s="199"/>
      <c r="K8" s="213"/>
      <c r="L8" s="213"/>
      <c r="M8" s="213"/>
    </row>
    <row r="9" spans="1:13">
      <c r="A9" s="217" t="s">
        <v>1049</v>
      </c>
      <c r="B9" s="213">
        <v>180</v>
      </c>
      <c r="C9" s="213">
        <v>257</v>
      </c>
      <c r="D9" s="213">
        <v>203</v>
      </c>
      <c r="E9" s="158">
        <v>202</v>
      </c>
      <c r="F9" s="213"/>
      <c r="G9" s="213"/>
      <c r="H9" s="213"/>
      <c r="I9" s="213"/>
      <c r="J9" s="199"/>
      <c r="K9" s="213"/>
      <c r="L9" s="213"/>
      <c r="M9" s="213"/>
    </row>
    <row r="10" spans="1:13">
      <c r="A10" s="217" t="s">
        <v>1032</v>
      </c>
      <c r="B10" s="213">
        <v>34</v>
      </c>
      <c r="C10" s="213">
        <v>27</v>
      </c>
      <c r="D10" s="213">
        <v>30</v>
      </c>
      <c r="E10" s="158">
        <v>49</v>
      </c>
      <c r="F10" s="213"/>
      <c r="G10" s="213"/>
      <c r="H10" s="213"/>
      <c r="I10" s="213"/>
      <c r="J10" s="199"/>
      <c r="K10" s="213"/>
      <c r="L10" s="213"/>
      <c r="M10" s="213"/>
    </row>
    <row r="11" spans="1:13" ht="25.5" customHeight="1" thickBot="1">
      <c r="A11" s="463" t="s">
        <v>1048</v>
      </c>
      <c r="B11" s="463"/>
      <c r="C11" s="463"/>
      <c r="D11" s="463"/>
      <c r="E11" s="170"/>
      <c r="F11" s="213"/>
      <c r="H11" s="199"/>
      <c r="I11" s="199"/>
      <c r="J11" s="199"/>
      <c r="K11" s="213"/>
      <c r="L11" s="199"/>
    </row>
    <row r="12" spans="1:13">
      <c r="A12" s="217" t="s">
        <v>1030</v>
      </c>
      <c r="B12" s="213">
        <v>30</v>
      </c>
      <c r="C12" s="197">
        <v>20</v>
      </c>
      <c r="D12" s="197">
        <v>30</v>
      </c>
      <c r="E12" s="158">
        <v>62</v>
      </c>
      <c r="G12" s="218"/>
      <c r="H12" s="199"/>
      <c r="I12" s="199"/>
      <c r="J12" s="199"/>
      <c r="K12" s="199"/>
      <c r="L12" s="199"/>
    </row>
    <row r="13" spans="1:13">
      <c r="A13" s="217" t="s">
        <v>1029</v>
      </c>
      <c r="B13" s="213">
        <v>2</v>
      </c>
      <c r="C13" s="197">
        <v>6</v>
      </c>
      <c r="D13" s="197">
        <v>4</v>
      </c>
      <c r="E13" s="158">
        <v>7</v>
      </c>
      <c r="G13" s="213"/>
      <c r="H13" s="199"/>
      <c r="I13" s="199"/>
      <c r="J13" s="199"/>
      <c r="K13" s="199"/>
      <c r="L13" s="213"/>
    </row>
    <row r="14" spans="1:13">
      <c r="A14" s="217" t="s">
        <v>1028</v>
      </c>
      <c r="B14" s="213">
        <v>11</v>
      </c>
      <c r="C14" s="197">
        <v>6</v>
      </c>
      <c r="D14" s="197">
        <v>4</v>
      </c>
      <c r="E14" s="158">
        <v>16</v>
      </c>
      <c r="G14" s="213"/>
      <c r="H14" s="199"/>
      <c r="I14" s="199"/>
      <c r="J14" s="199"/>
      <c r="K14" s="199"/>
      <c r="L14" s="213"/>
    </row>
    <row r="15" spans="1:13">
      <c r="A15" s="217" t="s">
        <v>1027</v>
      </c>
      <c r="B15" s="213">
        <v>68</v>
      </c>
      <c r="C15" s="197">
        <v>94</v>
      </c>
      <c r="D15" s="197">
        <v>70</v>
      </c>
      <c r="E15" s="158">
        <v>112</v>
      </c>
      <c r="F15" s="199"/>
      <c r="G15" s="213"/>
      <c r="H15" s="199"/>
      <c r="I15" s="199"/>
      <c r="J15" s="199"/>
      <c r="K15" s="199"/>
      <c r="L15" s="213"/>
    </row>
    <row r="16" spans="1:13">
      <c r="A16" s="217" t="s">
        <v>1026</v>
      </c>
      <c r="B16" s="213">
        <v>107</v>
      </c>
      <c r="C16" s="197">
        <v>197</v>
      </c>
      <c r="D16" s="197">
        <v>102</v>
      </c>
      <c r="E16" s="158">
        <v>171</v>
      </c>
      <c r="F16" s="199"/>
      <c r="G16" s="213"/>
      <c r="H16" s="199"/>
      <c r="I16" s="199"/>
      <c r="J16" s="199"/>
      <c r="K16" s="199"/>
      <c r="L16" s="213"/>
    </row>
    <row r="17" spans="1:12">
      <c r="A17" s="217" t="s">
        <v>1025</v>
      </c>
      <c r="B17" s="213">
        <v>21</v>
      </c>
      <c r="C17" s="197">
        <v>35</v>
      </c>
      <c r="D17" s="197">
        <v>18</v>
      </c>
      <c r="E17" s="158">
        <v>5</v>
      </c>
      <c r="F17" s="199"/>
      <c r="G17" s="213"/>
      <c r="H17" s="199"/>
      <c r="I17" s="199"/>
      <c r="J17" s="199"/>
      <c r="K17" s="199"/>
      <c r="L17" s="213"/>
    </row>
    <row r="18" spans="1:12">
      <c r="A18" s="217" t="s">
        <v>1024</v>
      </c>
      <c r="B18" s="223">
        <v>1</v>
      </c>
      <c r="C18" s="197"/>
      <c r="D18" s="197">
        <v>1</v>
      </c>
      <c r="E18" s="158"/>
      <c r="F18" s="199"/>
      <c r="G18" s="213"/>
      <c r="H18" s="199"/>
      <c r="I18" s="199"/>
      <c r="J18" s="199"/>
      <c r="K18" s="199"/>
      <c r="L18" s="213"/>
    </row>
    <row r="19" spans="1:12">
      <c r="A19" s="217" t="s">
        <v>1023</v>
      </c>
      <c r="B19" s="213">
        <v>2</v>
      </c>
      <c r="C19" s="197">
        <v>2</v>
      </c>
      <c r="D19" s="197">
        <v>24</v>
      </c>
      <c r="E19" s="158"/>
      <c r="F19" s="199"/>
      <c r="G19" s="221"/>
      <c r="H19" s="199"/>
      <c r="I19" s="199"/>
      <c r="J19" s="199"/>
      <c r="K19" s="199"/>
      <c r="L19" s="221"/>
    </row>
    <row r="20" spans="1:12">
      <c r="A20" s="217" t="s">
        <v>1022</v>
      </c>
      <c r="B20" s="213">
        <v>1</v>
      </c>
      <c r="C20" s="197"/>
      <c r="D20" s="197">
        <v>2</v>
      </c>
      <c r="E20" s="158"/>
      <c r="F20" s="199"/>
      <c r="G20" s="213"/>
      <c r="H20" s="199"/>
      <c r="I20" s="199"/>
      <c r="J20" s="199"/>
      <c r="K20" s="199"/>
      <c r="L20" s="213"/>
    </row>
    <row r="21" spans="1:12">
      <c r="A21" s="217" t="s">
        <v>1021</v>
      </c>
      <c r="B21" s="213">
        <v>195</v>
      </c>
      <c r="C21" s="197">
        <v>218</v>
      </c>
      <c r="D21" s="197">
        <v>234</v>
      </c>
      <c r="E21" s="158">
        <v>214</v>
      </c>
      <c r="F21" s="199"/>
      <c r="G21" s="213"/>
      <c r="H21" s="199"/>
      <c r="I21" s="199"/>
      <c r="J21" s="199"/>
      <c r="K21" s="199"/>
      <c r="L21" s="213"/>
    </row>
    <row r="22" spans="1:12" ht="25.5" customHeight="1" thickBot="1">
      <c r="A22" s="463" t="s">
        <v>1047</v>
      </c>
      <c r="B22" s="463"/>
      <c r="C22" s="463"/>
      <c r="D22" s="463"/>
      <c r="E22" s="170"/>
      <c r="F22" s="199"/>
      <c r="G22" s="213"/>
      <c r="H22" s="199"/>
      <c r="K22" s="199"/>
      <c r="L22" s="213"/>
    </row>
    <row r="23" spans="1:12">
      <c r="A23" s="217" t="s">
        <v>1046</v>
      </c>
      <c r="B23" s="197">
        <v>47</v>
      </c>
      <c r="C23" s="197">
        <v>50</v>
      </c>
      <c r="D23" s="197">
        <v>47</v>
      </c>
      <c r="E23" s="158">
        <v>56</v>
      </c>
      <c r="F23" s="199"/>
      <c r="G23" s="218"/>
      <c r="H23" s="218"/>
      <c r="I23" s="217"/>
      <c r="K23" s="199"/>
    </row>
    <row r="24" spans="1:12">
      <c r="A24" s="217" t="s">
        <v>1045</v>
      </c>
      <c r="B24" s="197">
        <v>22</v>
      </c>
      <c r="C24" s="197">
        <v>19</v>
      </c>
      <c r="D24" s="197">
        <v>6</v>
      </c>
      <c r="E24" s="158">
        <v>13</v>
      </c>
      <c r="F24" s="199"/>
      <c r="G24" s="218"/>
      <c r="H24" s="218" t="s">
        <v>1044</v>
      </c>
      <c r="I24" s="217"/>
    </row>
    <row r="25" spans="1:12">
      <c r="A25" s="217" t="s">
        <v>1043</v>
      </c>
      <c r="B25" s="197">
        <v>107</v>
      </c>
      <c r="C25" s="197">
        <v>138</v>
      </c>
      <c r="D25" s="197">
        <v>121</v>
      </c>
      <c r="E25" s="158">
        <v>147</v>
      </c>
      <c r="G25" s="218"/>
      <c r="H25" s="218"/>
      <c r="I25" s="217"/>
    </row>
    <row r="26" spans="1:12">
      <c r="A26" s="217" t="s">
        <v>1042</v>
      </c>
      <c r="B26" s="197">
        <v>124</v>
      </c>
      <c r="C26" s="197">
        <v>178</v>
      </c>
      <c r="D26" s="197">
        <v>140</v>
      </c>
      <c r="E26" s="158">
        <v>93</v>
      </c>
      <c r="G26" s="218"/>
      <c r="H26" s="218"/>
      <c r="I26" s="217"/>
    </row>
    <row r="27" spans="1:12">
      <c r="A27" s="217" t="s">
        <v>1041</v>
      </c>
      <c r="B27" s="197">
        <v>98</v>
      </c>
      <c r="C27" s="197">
        <v>149</v>
      </c>
      <c r="D27" s="197">
        <v>125</v>
      </c>
      <c r="E27" s="158">
        <v>91</v>
      </c>
      <c r="G27" s="218"/>
      <c r="H27" s="218"/>
      <c r="I27" s="217"/>
    </row>
    <row r="28" spans="1:12" ht="13.5" thickBot="1">
      <c r="A28" s="226" t="s">
        <v>1040</v>
      </c>
      <c r="B28" s="81">
        <v>40</v>
      </c>
      <c r="C28" s="81">
        <v>44</v>
      </c>
      <c r="D28" s="81">
        <v>50</v>
      </c>
      <c r="E28" s="170">
        <v>20</v>
      </c>
      <c r="G28" s="218"/>
      <c r="H28" s="218"/>
      <c r="I28" s="217"/>
    </row>
    <row r="29" spans="1:12">
      <c r="B29" s="216"/>
      <c r="C29" s="216"/>
      <c r="D29" s="216"/>
    </row>
    <row r="30" spans="1:12">
      <c r="B30" s="216"/>
      <c r="C30" s="216"/>
      <c r="D30" s="216"/>
    </row>
    <row r="31" spans="1:12">
      <c r="B31" s="216"/>
      <c r="C31" s="216"/>
      <c r="D31" s="216"/>
    </row>
    <row r="32" spans="1:12">
      <c r="B32" s="216"/>
      <c r="C32" s="216"/>
      <c r="D32" s="216"/>
    </row>
    <row r="33" spans="2:4">
      <c r="B33" s="216"/>
      <c r="C33" s="216"/>
      <c r="D33" s="216"/>
    </row>
  </sheetData>
  <mergeCells count="4">
    <mergeCell ref="A22:D22"/>
    <mergeCell ref="A6:D6"/>
    <mergeCell ref="A11:D11"/>
    <mergeCell ref="A1:E1"/>
  </mergeCell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"/>
  <sheetViews>
    <sheetView workbookViewId="0">
      <selection activeCell="L11" sqref="L11"/>
    </sheetView>
  </sheetViews>
  <sheetFormatPr defaultColWidth="9.140625" defaultRowHeight="12.75"/>
  <cols>
    <col min="1" max="1" width="35.28515625" style="20" customWidth="1"/>
    <col min="2" max="7" width="8.5703125" style="20" customWidth="1"/>
    <col min="8" max="16384" width="9.140625" style="20"/>
  </cols>
  <sheetData>
    <row r="1" spans="1:14" ht="25.5" customHeight="1" thickBot="1">
      <c r="A1" s="363" t="s">
        <v>1070</v>
      </c>
      <c r="B1" s="363"/>
      <c r="C1" s="363"/>
      <c r="D1" s="363"/>
      <c r="E1" s="363"/>
      <c r="F1" s="363"/>
      <c r="G1" s="363"/>
      <c r="H1" s="363"/>
      <c r="I1" s="363"/>
    </row>
    <row r="2" spans="1:14" ht="24.75" customHeight="1">
      <c r="A2" s="472" t="s">
        <v>5</v>
      </c>
      <c r="B2" s="453">
        <v>2014</v>
      </c>
      <c r="C2" s="453"/>
      <c r="D2" s="453">
        <v>2015</v>
      </c>
      <c r="E2" s="453"/>
      <c r="F2" s="466">
        <v>2016</v>
      </c>
      <c r="G2" s="466"/>
      <c r="H2" s="474">
        <v>2017</v>
      </c>
      <c r="I2" s="475"/>
    </row>
    <row r="3" spans="1:14" ht="24.75" customHeight="1">
      <c r="A3" s="473"/>
      <c r="B3" s="262" t="s">
        <v>1069</v>
      </c>
      <c r="C3" s="262" t="s">
        <v>1068</v>
      </c>
      <c r="D3" s="262" t="s">
        <v>1069</v>
      </c>
      <c r="E3" s="262" t="s">
        <v>1068</v>
      </c>
      <c r="F3" s="262" t="s">
        <v>1069</v>
      </c>
      <c r="G3" s="262" t="s">
        <v>1068</v>
      </c>
      <c r="H3" s="262" t="s">
        <v>1069</v>
      </c>
      <c r="I3" s="280" t="s">
        <v>1068</v>
      </c>
      <c r="N3" s="231"/>
    </row>
    <row r="4" spans="1:14">
      <c r="A4" s="224" t="s">
        <v>1067</v>
      </c>
      <c r="B4" s="292">
        <v>188</v>
      </c>
      <c r="C4" s="292">
        <v>173</v>
      </c>
      <c r="D4" s="292">
        <v>193</v>
      </c>
      <c r="E4" s="274">
        <v>175</v>
      </c>
      <c r="F4" s="274">
        <v>154</v>
      </c>
      <c r="G4" s="274">
        <v>149</v>
      </c>
      <c r="H4" s="274">
        <v>174</v>
      </c>
      <c r="I4" s="274">
        <v>161</v>
      </c>
      <c r="K4" s="213"/>
      <c r="L4" s="213"/>
    </row>
    <row r="5" spans="1:14">
      <c r="A5" s="224" t="s">
        <v>1066</v>
      </c>
      <c r="B5" s="292">
        <v>5</v>
      </c>
      <c r="C5" s="292">
        <v>4</v>
      </c>
      <c r="D5" s="292">
        <v>2</v>
      </c>
      <c r="E5" s="274">
        <v>1</v>
      </c>
      <c r="F5" s="274">
        <v>1</v>
      </c>
      <c r="G5" s="274">
        <v>1</v>
      </c>
      <c r="H5" s="274">
        <v>1</v>
      </c>
      <c r="I5" s="274">
        <v>1</v>
      </c>
      <c r="K5" s="213"/>
      <c r="L5" s="213"/>
    </row>
    <row r="6" spans="1:14">
      <c r="A6" s="217" t="s">
        <v>1065</v>
      </c>
      <c r="B6" s="292">
        <v>47</v>
      </c>
      <c r="C6" s="292">
        <v>103</v>
      </c>
      <c r="D6" s="292">
        <v>81</v>
      </c>
      <c r="E6" s="274">
        <v>163</v>
      </c>
      <c r="F6" s="274">
        <v>36</v>
      </c>
      <c r="G6" s="274">
        <v>79</v>
      </c>
      <c r="H6" s="274">
        <v>38</v>
      </c>
      <c r="I6" s="274">
        <v>81</v>
      </c>
      <c r="J6" s="213"/>
      <c r="K6" s="213"/>
      <c r="L6" s="213"/>
    </row>
    <row r="7" spans="1:14">
      <c r="A7" s="217" t="s">
        <v>1064</v>
      </c>
      <c r="B7" s="292">
        <v>35</v>
      </c>
      <c r="C7" s="292">
        <v>54</v>
      </c>
      <c r="D7" s="292">
        <v>61</v>
      </c>
      <c r="E7" s="274">
        <v>23</v>
      </c>
      <c r="F7" s="274">
        <v>13</v>
      </c>
      <c r="G7" s="274">
        <v>16</v>
      </c>
      <c r="H7" s="274">
        <v>18</v>
      </c>
      <c r="I7" s="274">
        <v>18</v>
      </c>
      <c r="J7" s="213"/>
      <c r="K7" s="213"/>
      <c r="L7" s="213"/>
    </row>
    <row r="8" spans="1:14">
      <c r="A8" s="217" t="s">
        <v>1063</v>
      </c>
      <c r="B8" s="292">
        <v>45</v>
      </c>
      <c r="C8" s="292">
        <v>42</v>
      </c>
      <c r="D8" s="292">
        <v>63</v>
      </c>
      <c r="E8" s="274">
        <v>61</v>
      </c>
      <c r="F8" s="274">
        <v>39</v>
      </c>
      <c r="G8" s="274">
        <v>40</v>
      </c>
      <c r="H8" s="274">
        <v>44</v>
      </c>
      <c r="I8" s="274">
        <v>45</v>
      </c>
      <c r="J8" s="213"/>
      <c r="K8" s="213"/>
      <c r="L8" s="213"/>
    </row>
    <row r="9" spans="1:14" ht="24.75" customHeight="1">
      <c r="A9" s="230" t="s">
        <v>1062</v>
      </c>
      <c r="B9" s="468">
        <v>11925</v>
      </c>
      <c r="C9" s="468"/>
      <c r="D9" s="467">
        <v>10319</v>
      </c>
      <c r="E9" s="467"/>
      <c r="F9" s="468">
        <v>9009</v>
      </c>
      <c r="G9" s="468"/>
      <c r="H9" s="476">
        <v>10683</v>
      </c>
      <c r="I9" s="476"/>
    </row>
    <row r="10" spans="1:14" ht="24" customHeight="1">
      <c r="A10" s="462" t="s">
        <v>1061</v>
      </c>
      <c r="B10" s="462"/>
      <c r="C10" s="462"/>
      <c r="D10" s="462"/>
      <c r="E10" s="462"/>
      <c r="F10" s="462"/>
      <c r="G10" s="462"/>
      <c r="H10" s="145"/>
      <c r="I10" s="145"/>
    </row>
    <row r="11" spans="1:14" ht="14.25" customHeight="1">
      <c r="A11" s="196" t="s">
        <v>1060</v>
      </c>
      <c r="B11" s="443">
        <v>358</v>
      </c>
      <c r="C11" s="443"/>
      <c r="D11" s="469">
        <v>266</v>
      </c>
      <c r="E11" s="469"/>
      <c r="F11" s="433">
        <v>26</v>
      </c>
      <c r="G11" s="433"/>
      <c r="H11" s="433">
        <v>108</v>
      </c>
      <c r="I11" s="433"/>
    </row>
    <row r="12" spans="1:14" ht="14.25" customHeight="1">
      <c r="A12" s="196" t="s">
        <v>1059</v>
      </c>
      <c r="B12" s="443">
        <v>1844</v>
      </c>
      <c r="C12" s="443"/>
      <c r="D12" s="469">
        <v>1464</v>
      </c>
      <c r="E12" s="469"/>
      <c r="F12" s="433">
        <v>1342</v>
      </c>
      <c r="G12" s="433"/>
      <c r="H12" s="433">
        <v>1720</v>
      </c>
      <c r="I12" s="433"/>
    </row>
    <row r="13" spans="1:14" ht="25.5" customHeight="1">
      <c r="A13" s="462" t="s">
        <v>1058</v>
      </c>
      <c r="B13" s="462"/>
      <c r="C13" s="462"/>
      <c r="D13" s="462"/>
      <c r="E13" s="462"/>
      <c r="F13" s="462"/>
      <c r="G13" s="462"/>
      <c r="H13" s="145"/>
      <c r="I13" s="145"/>
    </row>
    <row r="14" spans="1:14">
      <c r="A14" s="224" t="s">
        <v>1057</v>
      </c>
      <c r="B14" s="470">
        <v>10822</v>
      </c>
      <c r="C14" s="470"/>
      <c r="D14" s="470">
        <v>9426</v>
      </c>
      <c r="E14" s="470"/>
      <c r="F14" s="433">
        <v>7540</v>
      </c>
      <c r="G14" s="433"/>
      <c r="H14" s="433">
        <v>10357</v>
      </c>
      <c r="I14" s="433"/>
      <c r="K14" s="213"/>
      <c r="L14" s="213"/>
    </row>
    <row r="15" spans="1:14" ht="13.5" thickBot="1">
      <c r="A15" s="229" t="s">
        <v>1056</v>
      </c>
      <c r="B15" s="444">
        <v>58066.5</v>
      </c>
      <c r="C15" s="444"/>
      <c r="D15" s="471">
        <v>57816.3</v>
      </c>
      <c r="E15" s="471"/>
      <c r="F15" s="434">
        <v>230112.7</v>
      </c>
      <c r="G15" s="434"/>
      <c r="H15" s="465">
        <v>4011109</v>
      </c>
      <c r="I15" s="465"/>
      <c r="K15" s="213"/>
      <c r="L15" s="213"/>
    </row>
    <row r="16" spans="1:14">
      <c r="A16" s="228"/>
      <c r="B16" s="216"/>
      <c r="C16" s="216"/>
      <c r="D16" s="216"/>
    </row>
    <row r="17" spans="2:4">
      <c r="B17" s="216"/>
      <c r="C17" s="216"/>
      <c r="D17" s="216"/>
    </row>
    <row r="18" spans="2:4">
      <c r="B18" s="216"/>
      <c r="C18" s="216"/>
      <c r="D18" s="216"/>
    </row>
    <row r="19" spans="2:4">
      <c r="B19" s="216"/>
      <c r="C19" s="216"/>
      <c r="D19" s="216"/>
    </row>
  </sheetData>
  <mergeCells count="28">
    <mergeCell ref="H2:I2"/>
    <mergeCell ref="H9:I9"/>
    <mergeCell ref="H11:I11"/>
    <mergeCell ref="H12:I12"/>
    <mergeCell ref="H14:I14"/>
    <mergeCell ref="B14:C14"/>
    <mergeCell ref="F11:G11"/>
    <mergeCell ref="F12:G12"/>
    <mergeCell ref="A2:A3"/>
    <mergeCell ref="B9:C9"/>
    <mergeCell ref="A13:G13"/>
    <mergeCell ref="D11:E11"/>
    <mergeCell ref="B15:C15"/>
    <mergeCell ref="A1:I1"/>
    <mergeCell ref="H15:I15"/>
    <mergeCell ref="B2:C2"/>
    <mergeCell ref="D2:E2"/>
    <mergeCell ref="F2:G2"/>
    <mergeCell ref="A10:G10"/>
    <mergeCell ref="D9:E9"/>
    <mergeCell ref="F9:G9"/>
    <mergeCell ref="F14:G14"/>
    <mergeCell ref="F15:G15"/>
    <mergeCell ref="B11:C11"/>
    <mergeCell ref="B12:C12"/>
    <mergeCell ref="D12:E12"/>
    <mergeCell ref="D14:E14"/>
    <mergeCell ref="D15:E15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H19" sqref="H19"/>
    </sheetView>
  </sheetViews>
  <sheetFormatPr defaultRowHeight="15"/>
  <cols>
    <col min="1" max="1" width="27.28515625" style="1" customWidth="1"/>
    <col min="2" max="5" width="14.140625" style="1" customWidth="1"/>
    <col min="6" max="16384" width="9.140625" style="1"/>
  </cols>
  <sheetData>
    <row r="1" spans="1:5" ht="28.5" customHeight="1" thickBot="1">
      <c r="A1" s="368" t="s">
        <v>107</v>
      </c>
      <c r="B1" s="368"/>
      <c r="C1" s="368"/>
      <c r="D1" s="368"/>
      <c r="E1" s="368"/>
    </row>
    <row r="2" spans="1:5">
      <c r="A2" s="75" t="s">
        <v>11</v>
      </c>
      <c r="B2" s="34">
        <v>2014</v>
      </c>
      <c r="C2" s="34">
        <v>2015</v>
      </c>
      <c r="D2" s="34">
        <v>2016</v>
      </c>
      <c r="E2" s="37">
        <v>2017</v>
      </c>
    </row>
    <row r="3" spans="1:5">
      <c r="A3" s="32" t="s">
        <v>12</v>
      </c>
      <c r="B3" s="18">
        <v>7233755.7000000002</v>
      </c>
      <c r="C3" s="18">
        <v>7311853.9000000004</v>
      </c>
      <c r="D3" s="9">
        <v>7906571.7000000002</v>
      </c>
      <c r="E3" s="9">
        <v>9996249.4000000004</v>
      </c>
    </row>
    <row r="4" spans="1:5">
      <c r="A4" s="12" t="s">
        <v>13</v>
      </c>
      <c r="B4" s="12">
        <v>42035.5</v>
      </c>
      <c r="C4" s="10">
        <v>41375.9</v>
      </c>
      <c r="D4" s="10">
        <v>30848.799999999999</v>
      </c>
      <c r="E4" s="30">
        <v>72027.100000000006</v>
      </c>
    </row>
    <row r="5" spans="1:5">
      <c r="A5" s="12" t="s">
        <v>14</v>
      </c>
      <c r="B5" s="10">
        <v>42146</v>
      </c>
      <c r="C5" s="10">
        <v>36593.300000000003</v>
      </c>
      <c r="D5" s="10">
        <v>47217.3</v>
      </c>
      <c r="E5" s="30">
        <v>65662.899999999994</v>
      </c>
    </row>
    <row r="6" spans="1:5">
      <c r="A6" s="12" t="s">
        <v>15</v>
      </c>
      <c r="B6" s="12">
        <v>73081.8</v>
      </c>
      <c r="C6" s="10">
        <v>52916</v>
      </c>
      <c r="D6" s="10">
        <v>71909.8</v>
      </c>
      <c r="E6" s="30">
        <v>88852.7</v>
      </c>
    </row>
    <row r="7" spans="1:5">
      <c r="A7" s="12" t="s">
        <v>0</v>
      </c>
      <c r="B7" s="12">
        <v>47122.9</v>
      </c>
      <c r="C7" s="12">
        <v>52476.7</v>
      </c>
      <c r="D7" s="10">
        <v>51087.3</v>
      </c>
      <c r="E7" s="30">
        <v>65552.3</v>
      </c>
    </row>
    <row r="8" spans="1:5">
      <c r="A8" s="12" t="s">
        <v>16</v>
      </c>
      <c r="B8" s="12">
        <v>61497.8</v>
      </c>
      <c r="C8" s="12">
        <v>231970.2</v>
      </c>
      <c r="D8" s="12">
        <v>103618.2</v>
      </c>
      <c r="E8" s="30">
        <v>395109.5</v>
      </c>
    </row>
    <row r="9" spans="1:5">
      <c r="A9" s="12" t="s">
        <v>17</v>
      </c>
      <c r="B9" s="12">
        <v>67171.5</v>
      </c>
      <c r="C9" s="10">
        <v>82231.7</v>
      </c>
      <c r="D9" s="29">
        <v>135639.29999999999</v>
      </c>
      <c r="E9" s="29">
        <v>244538.7</v>
      </c>
    </row>
    <row r="10" spans="1:5">
      <c r="A10" s="12" t="s">
        <v>18</v>
      </c>
      <c r="B10" s="12">
        <v>52295.4</v>
      </c>
      <c r="C10" s="10">
        <v>44322.9</v>
      </c>
      <c r="D10" s="12">
        <v>46479.8</v>
      </c>
      <c r="E10" s="29">
        <v>72943.5</v>
      </c>
    </row>
    <row r="11" spans="1:5">
      <c r="A11" s="12" t="s">
        <v>6</v>
      </c>
      <c r="B11" s="10">
        <v>52671.4</v>
      </c>
      <c r="C11" s="12">
        <v>44560.800000000003</v>
      </c>
      <c r="D11" s="12">
        <v>43824.5</v>
      </c>
      <c r="E11" s="29">
        <v>66277.3</v>
      </c>
    </row>
    <row r="12" spans="1:5">
      <c r="A12" s="12" t="s">
        <v>7</v>
      </c>
      <c r="B12" s="10">
        <v>85026</v>
      </c>
      <c r="C12" s="10">
        <v>75989.7</v>
      </c>
      <c r="D12" s="30">
        <v>123241.7</v>
      </c>
      <c r="E12" s="30">
        <v>110233.8</v>
      </c>
    </row>
    <row r="13" spans="1:5">
      <c r="A13" s="12" t="s">
        <v>19</v>
      </c>
      <c r="B13" s="10">
        <v>67830.600000000006</v>
      </c>
      <c r="C13" s="10">
        <v>63829.9</v>
      </c>
      <c r="D13" s="10">
        <v>479611.8</v>
      </c>
      <c r="E13" s="30">
        <v>738265.1</v>
      </c>
    </row>
    <row r="14" spans="1:5">
      <c r="A14" s="12" t="s">
        <v>20</v>
      </c>
      <c r="B14" s="12">
        <v>48741.599999999999</v>
      </c>
      <c r="C14" s="12">
        <v>44656.800000000003</v>
      </c>
      <c r="D14" s="12">
        <v>62338.1</v>
      </c>
      <c r="E14" s="29">
        <v>93692.1</v>
      </c>
    </row>
    <row r="15" spans="1:5">
      <c r="A15" s="12" t="s">
        <v>21</v>
      </c>
      <c r="B15" s="10">
        <v>48581.599999999999</v>
      </c>
      <c r="C15" s="10">
        <v>47292</v>
      </c>
      <c r="D15" s="12">
        <v>56978.6</v>
      </c>
      <c r="E15" s="29">
        <v>92932.2</v>
      </c>
    </row>
    <row r="16" spans="1:5">
      <c r="A16" s="12" t="s">
        <v>1</v>
      </c>
      <c r="B16" s="10">
        <v>64077.9</v>
      </c>
      <c r="C16" s="12">
        <v>54506.400000000001</v>
      </c>
      <c r="D16" s="12">
        <v>46045.8</v>
      </c>
      <c r="E16" s="29">
        <v>88738.7</v>
      </c>
    </row>
    <row r="17" spans="1:5">
      <c r="A17" s="12" t="s">
        <v>22</v>
      </c>
      <c r="B17" s="12">
        <v>52053.1</v>
      </c>
      <c r="C17" s="10">
        <v>37765.300000000003</v>
      </c>
      <c r="D17" s="12">
        <v>48177.3</v>
      </c>
      <c r="E17" s="30">
        <v>60116</v>
      </c>
    </row>
    <row r="18" spans="1:5">
      <c r="A18" s="12" t="s">
        <v>23</v>
      </c>
      <c r="B18" s="12">
        <v>42821.599999999999</v>
      </c>
      <c r="C18" s="10">
        <v>54455.9</v>
      </c>
      <c r="D18" s="10">
        <v>26185</v>
      </c>
      <c r="E18" s="30">
        <v>44992.1</v>
      </c>
    </row>
    <row r="19" spans="1:5">
      <c r="A19" s="12" t="s">
        <v>24</v>
      </c>
      <c r="B19" s="10">
        <v>61120</v>
      </c>
      <c r="C19" s="12">
        <v>77586.399999999994</v>
      </c>
      <c r="D19" s="10">
        <v>169695.6</v>
      </c>
      <c r="E19" s="30">
        <v>162503.1</v>
      </c>
    </row>
    <row r="20" spans="1:5">
      <c r="A20" s="12" t="s">
        <v>25</v>
      </c>
      <c r="B20" s="12">
        <v>32641.4</v>
      </c>
      <c r="C20" s="10">
        <v>37893.699999999997</v>
      </c>
      <c r="D20" s="29">
        <v>41724.5</v>
      </c>
      <c r="E20" s="29">
        <v>229565.7</v>
      </c>
    </row>
    <row r="21" spans="1:5">
      <c r="A21" s="12" t="s">
        <v>2</v>
      </c>
      <c r="B21" s="10">
        <v>25678.3</v>
      </c>
      <c r="C21" s="10">
        <v>61786.6</v>
      </c>
      <c r="D21" s="12">
        <v>72669.100000000006</v>
      </c>
      <c r="E21" s="29">
        <v>119968.1</v>
      </c>
    </row>
    <row r="22" spans="1:5">
      <c r="A22" s="12" t="s">
        <v>26</v>
      </c>
      <c r="B22" s="10">
        <v>41498.5</v>
      </c>
      <c r="C22" s="12">
        <v>59655.5</v>
      </c>
      <c r="D22" s="12">
        <v>56578.9</v>
      </c>
      <c r="E22" s="29">
        <v>270376.2</v>
      </c>
    </row>
    <row r="23" spans="1:5">
      <c r="A23" s="12" t="s">
        <v>27</v>
      </c>
      <c r="B23" s="12">
        <v>37403.800000000003</v>
      </c>
      <c r="C23" s="10">
        <v>28663.200000000001</v>
      </c>
      <c r="D23" s="10">
        <v>33544</v>
      </c>
      <c r="E23" s="29">
        <v>43427.1</v>
      </c>
    </row>
    <row r="24" spans="1:5">
      <c r="A24" s="12" t="s">
        <v>3</v>
      </c>
      <c r="B24" s="12">
        <v>58575.5</v>
      </c>
      <c r="C24" s="10">
        <v>47757.8</v>
      </c>
      <c r="D24" s="10">
        <v>45554.2</v>
      </c>
      <c r="E24" s="30">
        <v>63445.599999999999</v>
      </c>
    </row>
    <row r="25" spans="1:5">
      <c r="A25" s="12" t="s">
        <v>28</v>
      </c>
      <c r="B25" s="10">
        <v>463052.6</v>
      </c>
      <c r="C25" s="12">
        <v>374622.8</v>
      </c>
      <c r="D25" s="10">
        <v>437521.5</v>
      </c>
      <c r="E25" s="30">
        <v>754750</v>
      </c>
    </row>
    <row r="26" spans="1:5">
      <c r="A26" s="12" t="s">
        <v>8</v>
      </c>
      <c r="B26" s="10">
        <v>47948.3</v>
      </c>
      <c r="C26" s="10">
        <v>54274.5</v>
      </c>
      <c r="D26" s="12">
        <v>57227.4</v>
      </c>
      <c r="E26" s="29">
        <v>413302.6</v>
      </c>
    </row>
    <row r="27" spans="1:5">
      <c r="A27" s="12" t="s">
        <v>9</v>
      </c>
      <c r="B27" s="10">
        <v>24320.9</v>
      </c>
      <c r="C27" s="10">
        <v>30478</v>
      </c>
      <c r="D27" s="12">
        <v>24268.3</v>
      </c>
      <c r="E27" s="30">
        <v>30953.1</v>
      </c>
    </row>
    <row r="28" spans="1:5" ht="26.25" thickBot="1">
      <c r="A28" s="53" t="s">
        <v>88</v>
      </c>
      <c r="B28" s="74">
        <v>5594361.7000000002</v>
      </c>
      <c r="C28" s="74">
        <v>5574191.9000000004</v>
      </c>
      <c r="D28" s="74">
        <v>5594584.9000000004</v>
      </c>
      <c r="E28" s="80">
        <v>5608023.9000000004</v>
      </c>
    </row>
    <row r="29" spans="1:5">
      <c r="C29" s="1" t="s">
        <v>106</v>
      </c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F15" sqref="F15"/>
    </sheetView>
  </sheetViews>
  <sheetFormatPr defaultRowHeight="15"/>
  <cols>
    <col min="1" max="1" width="25.42578125" style="1" customWidth="1"/>
    <col min="2" max="5" width="14.140625" style="1" customWidth="1"/>
    <col min="6" max="16384" width="9.140625" style="1"/>
  </cols>
  <sheetData>
    <row r="1" spans="1:5" ht="28.5" customHeight="1" thickBot="1">
      <c r="A1" s="368" t="s">
        <v>108</v>
      </c>
      <c r="B1" s="368"/>
      <c r="C1" s="368"/>
      <c r="D1" s="368"/>
      <c r="E1" s="368"/>
    </row>
    <row r="2" spans="1:5">
      <c r="A2" s="73" t="s">
        <v>11</v>
      </c>
      <c r="B2" s="34">
        <v>2014</v>
      </c>
      <c r="C2" s="34">
        <v>2015</v>
      </c>
      <c r="D2" s="34">
        <v>2016</v>
      </c>
      <c r="E2" s="35">
        <v>2017</v>
      </c>
    </row>
    <row r="3" spans="1:5">
      <c r="A3" s="32" t="s">
        <v>12</v>
      </c>
      <c r="B3" s="9">
        <v>69144812.5</v>
      </c>
      <c r="C3" s="9">
        <v>65141539.700000003</v>
      </c>
      <c r="D3" s="9">
        <v>69094326.799999997</v>
      </c>
      <c r="E3" s="9">
        <v>69400119.299999997</v>
      </c>
    </row>
    <row r="4" spans="1:5">
      <c r="A4" s="12" t="s">
        <v>13</v>
      </c>
      <c r="B4" s="10">
        <v>1320162.6000000001</v>
      </c>
      <c r="C4" s="10">
        <v>1387156.2</v>
      </c>
      <c r="D4" s="10">
        <v>1367567.4</v>
      </c>
      <c r="E4" s="10">
        <v>1289416.8</v>
      </c>
    </row>
    <row r="5" spans="1:5">
      <c r="A5" s="12" t="s">
        <v>14</v>
      </c>
      <c r="B5" s="12">
        <v>1414747.5</v>
      </c>
      <c r="C5" s="12">
        <v>1401888.7</v>
      </c>
      <c r="D5" s="12">
        <v>1343134.5</v>
      </c>
      <c r="E5" s="10">
        <v>1311676.8</v>
      </c>
    </row>
    <row r="6" spans="1:5">
      <c r="A6" s="12" t="s">
        <v>15</v>
      </c>
      <c r="B6" s="12">
        <v>1626691.5</v>
      </c>
      <c r="C6" s="12">
        <v>1593109.1</v>
      </c>
      <c r="D6" s="10">
        <v>1545567.3</v>
      </c>
      <c r="E6" s="10">
        <v>1512969.1</v>
      </c>
    </row>
    <row r="7" spans="1:5">
      <c r="A7" s="12" t="s">
        <v>0</v>
      </c>
      <c r="B7" s="12">
        <v>1564973.1</v>
      </c>
      <c r="C7" s="10">
        <v>1486115</v>
      </c>
      <c r="D7" s="10">
        <v>1554055.6</v>
      </c>
      <c r="E7" s="10">
        <v>1587246</v>
      </c>
    </row>
    <row r="8" spans="1:5">
      <c r="A8" s="12" t="s">
        <v>16</v>
      </c>
      <c r="B8" s="10">
        <v>1942863</v>
      </c>
      <c r="C8" s="10">
        <v>1988729</v>
      </c>
      <c r="D8" s="12">
        <v>2243478.2000000002</v>
      </c>
      <c r="E8" s="12">
        <v>2137002.2999999998</v>
      </c>
    </row>
    <row r="9" spans="1:5">
      <c r="A9" s="12" t="s">
        <v>17</v>
      </c>
      <c r="B9" s="12">
        <v>1893800.6</v>
      </c>
      <c r="C9" s="12">
        <v>1922044.3</v>
      </c>
      <c r="D9" s="12">
        <v>2052576.6</v>
      </c>
      <c r="E9" s="12">
        <v>1872639.4</v>
      </c>
    </row>
    <row r="10" spans="1:5">
      <c r="A10" s="12" t="s">
        <v>18</v>
      </c>
      <c r="B10" s="10">
        <v>1457978.1</v>
      </c>
      <c r="C10" s="10">
        <v>1510517.9</v>
      </c>
      <c r="D10" s="12">
        <v>1514347.3</v>
      </c>
      <c r="E10" s="12">
        <v>1572956.1</v>
      </c>
    </row>
    <row r="11" spans="1:5">
      <c r="A11" s="12" t="s">
        <v>6</v>
      </c>
      <c r="B11" s="10">
        <v>1601935</v>
      </c>
      <c r="C11" s="10">
        <v>1659809.6</v>
      </c>
      <c r="D11" s="12">
        <v>1622694.5</v>
      </c>
      <c r="E11" s="12">
        <v>1640810.7</v>
      </c>
    </row>
    <row r="12" spans="1:5">
      <c r="A12" s="12" t="s">
        <v>7</v>
      </c>
      <c r="B12" s="10">
        <v>1838874.8</v>
      </c>
      <c r="C12" s="12">
        <v>1835112.4</v>
      </c>
      <c r="D12" s="12">
        <v>1760059.4</v>
      </c>
      <c r="E12" s="12">
        <v>1674855.6</v>
      </c>
    </row>
    <row r="13" spans="1:5">
      <c r="A13" s="12" t="s">
        <v>19</v>
      </c>
      <c r="B13" s="10">
        <v>2306657.6</v>
      </c>
      <c r="C13" s="10">
        <v>2334882</v>
      </c>
      <c r="D13" s="12">
        <v>2308324.6</v>
      </c>
      <c r="E13" s="12">
        <v>2697567.3</v>
      </c>
    </row>
    <row r="14" spans="1:5">
      <c r="A14" s="12" t="s">
        <v>20</v>
      </c>
      <c r="B14" s="10">
        <v>1654401.1</v>
      </c>
      <c r="C14" s="12">
        <v>1749585.4</v>
      </c>
      <c r="D14" s="10">
        <v>1923760.5</v>
      </c>
      <c r="E14" s="10">
        <v>1759700.3</v>
      </c>
    </row>
    <row r="15" spans="1:5">
      <c r="A15" s="12" t="s">
        <v>21</v>
      </c>
      <c r="B15" s="10">
        <v>1489346.3</v>
      </c>
      <c r="C15" s="10">
        <v>1560289.6</v>
      </c>
      <c r="D15" s="10">
        <v>1537358.3</v>
      </c>
      <c r="E15" s="10">
        <v>1472067.1</v>
      </c>
    </row>
    <row r="16" spans="1:5">
      <c r="A16" s="12" t="s">
        <v>1</v>
      </c>
      <c r="B16" s="10">
        <v>1469456.6</v>
      </c>
      <c r="C16" s="12">
        <v>1577050.1</v>
      </c>
      <c r="D16" s="10">
        <v>1479216.8</v>
      </c>
      <c r="E16" s="10">
        <v>1474542.9</v>
      </c>
    </row>
    <row r="17" spans="1:5">
      <c r="A17" s="12" t="s">
        <v>22</v>
      </c>
      <c r="B17" s="12">
        <v>1553402.7</v>
      </c>
      <c r="C17" s="10">
        <v>1548138.9</v>
      </c>
      <c r="D17" s="10">
        <v>1537021.9</v>
      </c>
      <c r="E17" s="10">
        <v>1484240.4</v>
      </c>
    </row>
    <row r="18" spans="1:5">
      <c r="A18" s="12" t="s">
        <v>23</v>
      </c>
      <c r="B18" s="10">
        <v>1445659.8</v>
      </c>
      <c r="C18" s="12">
        <v>1445740.4</v>
      </c>
      <c r="D18" s="12">
        <v>1460605.7</v>
      </c>
      <c r="E18" s="12">
        <v>1335530.6000000001</v>
      </c>
    </row>
    <row r="19" spans="1:5">
      <c r="A19" s="12" t="s">
        <v>24</v>
      </c>
      <c r="B19" s="12">
        <v>1691351.5</v>
      </c>
      <c r="C19" s="12">
        <v>1736135.5</v>
      </c>
      <c r="D19" s="10">
        <v>1733368.1</v>
      </c>
      <c r="E19" s="10">
        <v>1680042.3</v>
      </c>
    </row>
    <row r="20" spans="1:5">
      <c r="A20" s="12" t="s">
        <v>25</v>
      </c>
      <c r="B20" s="12">
        <v>1450650.9</v>
      </c>
      <c r="C20" s="12">
        <v>1518452.2</v>
      </c>
      <c r="D20" s="10">
        <v>1429066.5</v>
      </c>
      <c r="E20" s="10">
        <v>1513847.2</v>
      </c>
    </row>
    <row r="21" spans="1:5">
      <c r="A21" s="12" t="s">
        <v>2</v>
      </c>
      <c r="B21" s="10">
        <v>2014104</v>
      </c>
      <c r="C21" s="10">
        <v>2059141.2</v>
      </c>
      <c r="D21" s="10">
        <v>1917801.2</v>
      </c>
      <c r="E21" s="10">
        <v>1950676.5</v>
      </c>
    </row>
    <row r="22" spans="1:5">
      <c r="A22" s="12" t="s">
        <v>26</v>
      </c>
      <c r="B22" s="10">
        <v>1492338.1</v>
      </c>
      <c r="C22" s="10">
        <v>1455228.5</v>
      </c>
      <c r="D22" s="12">
        <v>1463724.4</v>
      </c>
      <c r="E22" s="12">
        <v>1521650.5</v>
      </c>
    </row>
    <row r="23" spans="1:5">
      <c r="A23" s="12" t="s">
        <v>27</v>
      </c>
      <c r="B23" s="12">
        <v>1249186.5</v>
      </c>
      <c r="C23" s="10">
        <v>1237235.7</v>
      </c>
      <c r="D23" s="10">
        <v>1291220.3999999999</v>
      </c>
      <c r="E23" s="10">
        <v>1218091</v>
      </c>
    </row>
    <row r="24" spans="1:5">
      <c r="A24" s="12" t="s">
        <v>3</v>
      </c>
      <c r="B24" s="10">
        <v>1097353.1000000001</v>
      </c>
      <c r="C24" s="10">
        <v>1146740</v>
      </c>
      <c r="D24" s="12">
        <v>1163741.8</v>
      </c>
      <c r="E24" s="12">
        <v>1243852.7</v>
      </c>
    </row>
    <row r="25" spans="1:5">
      <c r="A25" s="12" t="s">
        <v>28</v>
      </c>
      <c r="B25" s="10">
        <v>12772661.800000001</v>
      </c>
      <c r="C25" s="10">
        <v>13587795.1</v>
      </c>
      <c r="D25" s="10">
        <v>14224999</v>
      </c>
      <c r="E25" s="12">
        <v>15266039.199999999</v>
      </c>
    </row>
    <row r="26" spans="1:5">
      <c r="A26" s="12" t="s">
        <v>8</v>
      </c>
      <c r="B26" s="10">
        <v>1349114.7</v>
      </c>
      <c r="C26" s="10">
        <v>1391380.2</v>
      </c>
      <c r="D26" s="10">
        <v>1388947.4</v>
      </c>
      <c r="E26" s="10">
        <v>1488297.5</v>
      </c>
    </row>
    <row r="27" spans="1:5">
      <c r="A27" s="12" t="s">
        <v>9</v>
      </c>
      <c r="B27" s="10">
        <v>1367175.5</v>
      </c>
      <c r="C27" s="10">
        <v>1672081.3</v>
      </c>
      <c r="D27" s="10">
        <v>1322277</v>
      </c>
      <c r="E27" s="10">
        <v>1205954.3</v>
      </c>
    </row>
    <row r="28" spans="1:5" ht="26.25" thickBot="1">
      <c r="A28" s="53" t="s">
        <v>88</v>
      </c>
      <c r="B28" s="74">
        <v>20079926.100000001</v>
      </c>
      <c r="C28" s="38">
        <v>14337181.4</v>
      </c>
      <c r="D28" s="74">
        <v>17909412.399999999</v>
      </c>
      <c r="E28" s="74">
        <v>17488446.699999999</v>
      </c>
    </row>
    <row r="30" spans="1:5">
      <c r="D30" s="6"/>
      <c r="E30" s="6"/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S12" sqref="S12"/>
    </sheetView>
  </sheetViews>
  <sheetFormatPr defaultRowHeight="12"/>
  <cols>
    <col min="1" max="1" width="14.5703125" style="24" customWidth="1"/>
    <col min="2" max="3" width="8.7109375" style="24" customWidth="1"/>
    <col min="4" max="5" width="8.28515625" style="24" bestFit="1" customWidth="1"/>
    <col min="6" max="13" width="7.5703125" style="24" customWidth="1"/>
    <col min="14" max="14" width="7.85546875" style="24" bestFit="1" customWidth="1"/>
    <col min="15" max="15" width="7.140625" style="24" customWidth="1"/>
    <col min="16" max="18" width="7.5703125" style="24" customWidth="1"/>
    <col min="19" max="19" width="35.85546875" style="24" customWidth="1"/>
    <col min="20" max="20" width="13.5703125" style="24" customWidth="1"/>
    <col min="21" max="16384" width="9.140625" style="24"/>
  </cols>
  <sheetData>
    <row r="1" spans="1:20" ht="28.5" customHeight="1" thickBot="1">
      <c r="A1" s="368" t="s">
        <v>105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2" spans="1:20" ht="15" customHeight="1">
      <c r="A2" s="370" t="s">
        <v>11</v>
      </c>
      <c r="B2" s="372" t="s">
        <v>104</v>
      </c>
      <c r="C2" s="372"/>
      <c r="D2" s="372" t="s">
        <v>103</v>
      </c>
      <c r="E2" s="372"/>
      <c r="F2" s="369" t="s">
        <v>102</v>
      </c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</row>
    <row r="3" spans="1:20" ht="33.75">
      <c r="A3" s="371"/>
      <c r="B3" s="67">
        <v>2016</v>
      </c>
      <c r="C3" s="67">
        <v>2017</v>
      </c>
      <c r="D3" s="67">
        <v>2016</v>
      </c>
      <c r="E3" s="67">
        <v>2017</v>
      </c>
      <c r="F3" s="298" t="s">
        <v>101</v>
      </c>
      <c r="G3" s="298" t="s">
        <v>100</v>
      </c>
      <c r="H3" s="298" t="s">
        <v>99</v>
      </c>
      <c r="I3" s="298" t="s">
        <v>98</v>
      </c>
      <c r="J3" s="298" t="s">
        <v>97</v>
      </c>
      <c r="K3" s="298" t="s">
        <v>96</v>
      </c>
      <c r="L3" s="298" t="s">
        <v>95</v>
      </c>
      <c r="M3" s="299" t="s">
        <v>94</v>
      </c>
      <c r="N3" s="298" t="s">
        <v>93</v>
      </c>
      <c r="O3" s="298" t="s">
        <v>92</v>
      </c>
      <c r="P3" s="299" t="s">
        <v>91</v>
      </c>
      <c r="Q3" s="298" t="s">
        <v>90</v>
      </c>
      <c r="R3" s="300" t="s">
        <v>89</v>
      </c>
    </row>
    <row r="4" spans="1:20" ht="15" customHeight="1">
      <c r="A4" s="58" t="s">
        <v>12</v>
      </c>
      <c r="B4" s="59">
        <v>146621.1</v>
      </c>
      <c r="C4" s="59">
        <v>4943953.3</v>
      </c>
      <c r="D4" s="60">
        <v>964406.5</v>
      </c>
      <c r="E4" s="60">
        <v>478866.4</v>
      </c>
      <c r="F4" s="58">
        <v>85814.6</v>
      </c>
      <c r="G4" s="58">
        <v>21196.3</v>
      </c>
      <c r="H4" s="58">
        <v>4347.5</v>
      </c>
      <c r="I4" s="60">
        <v>38624.699999999997</v>
      </c>
      <c r="J4" s="58">
        <v>37521.599999999999</v>
      </c>
      <c r="K4" s="58">
        <v>3081.6</v>
      </c>
      <c r="L4" s="58">
        <v>284.39999999999998</v>
      </c>
      <c r="M4" s="60">
        <v>71.8</v>
      </c>
      <c r="N4" s="58">
        <v>14887.9</v>
      </c>
      <c r="O4" s="60">
        <v>45874</v>
      </c>
      <c r="P4" s="60">
        <v>30201.9</v>
      </c>
      <c r="Q4" s="60">
        <v>178688.2</v>
      </c>
      <c r="R4" s="60">
        <v>18271.900000000001</v>
      </c>
      <c r="S4" s="28"/>
      <c r="T4" s="26"/>
    </row>
    <row r="5" spans="1:20" ht="15" customHeight="1">
      <c r="A5" s="61" t="s">
        <v>13</v>
      </c>
      <c r="B5" s="62">
        <v>8081.4</v>
      </c>
      <c r="C5" s="62">
        <v>302185.09999999998</v>
      </c>
      <c r="D5" s="61">
        <v>28877.3</v>
      </c>
      <c r="E5" s="61">
        <v>21966.2</v>
      </c>
      <c r="F5" s="61">
        <v>7667.2</v>
      </c>
      <c r="G5" s="61">
        <v>696.2</v>
      </c>
      <c r="H5" s="63">
        <v>374.5</v>
      </c>
      <c r="I5" s="63">
        <v>2400</v>
      </c>
      <c r="J5" s="63">
        <v>3035.5</v>
      </c>
      <c r="K5" s="62" t="s">
        <v>10</v>
      </c>
      <c r="L5" s="62" t="s">
        <v>10</v>
      </c>
      <c r="M5" s="64" t="s">
        <v>10</v>
      </c>
      <c r="N5" s="62" t="s">
        <v>10</v>
      </c>
      <c r="O5" s="61">
        <v>1405.9</v>
      </c>
      <c r="P5" s="61">
        <v>3353.2</v>
      </c>
      <c r="Q5" s="61">
        <v>3033.7</v>
      </c>
      <c r="R5" s="65" t="s">
        <v>10</v>
      </c>
      <c r="S5" s="28"/>
      <c r="T5" s="79"/>
    </row>
    <row r="6" spans="1:20" ht="15" customHeight="1">
      <c r="A6" s="61" t="s">
        <v>14</v>
      </c>
      <c r="B6" s="62">
        <v>1279</v>
      </c>
      <c r="C6" s="64">
        <v>225491.1</v>
      </c>
      <c r="D6" s="63">
        <v>24514.6</v>
      </c>
      <c r="E6" s="63">
        <v>2973.8</v>
      </c>
      <c r="F6" s="61">
        <v>741.4</v>
      </c>
      <c r="G6" s="64" t="s">
        <v>10</v>
      </c>
      <c r="H6" s="62" t="s">
        <v>10</v>
      </c>
      <c r="I6" s="62" t="s">
        <v>10</v>
      </c>
      <c r="J6" s="61">
        <v>164.6</v>
      </c>
      <c r="K6" s="64" t="s">
        <v>10</v>
      </c>
      <c r="L6" s="64" t="s">
        <v>10</v>
      </c>
      <c r="M6" s="64" t="s">
        <v>10</v>
      </c>
      <c r="N6" s="62" t="s">
        <v>10</v>
      </c>
      <c r="O6" s="62" t="s">
        <v>10</v>
      </c>
      <c r="P6" s="63">
        <v>1064.0999999999999</v>
      </c>
      <c r="Q6" s="63">
        <v>1003.7</v>
      </c>
      <c r="R6" s="64" t="s">
        <v>10</v>
      </c>
      <c r="S6" s="28"/>
      <c r="T6" s="79"/>
    </row>
    <row r="7" spans="1:20" ht="15" customHeight="1">
      <c r="A7" s="61" t="s">
        <v>15</v>
      </c>
      <c r="B7" s="64">
        <v>1507.6</v>
      </c>
      <c r="C7" s="64">
        <v>206971.4</v>
      </c>
      <c r="D7" s="63">
        <v>20172.7</v>
      </c>
      <c r="E7" s="63">
        <v>15513.3</v>
      </c>
      <c r="F7" s="64">
        <v>7573.2</v>
      </c>
      <c r="G7" s="62">
        <v>829.1</v>
      </c>
      <c r="H7" s="64" t="s">
        <v>10</v>
      </c>
      <c r="I7" s="64" t="s">
        <v>10</v>
      </c>
      <c r="J7" s="64">
        <v>1289.4000000000001</v>
      </c>
      <c r="K7" s="64" t="s">
        <v>10</v>
      </c>
      <c r="L7" s="64" t="s">
        <v>10</v>
      </c>
      <c r="M7" s="64" t="s">
        <v>10</v>
      </c>
      <c r="N7" s="64">
        <v>361.8</v>
      </c>
      <c r="O7" s="64">
        <v>3073.6</v>
      </c>
      <c r="P7" s="64" t="s">
        <v>10</v>
      </c>
      <c r="Q7" s="62">
        <v>2386.1999999999998</v>
      </c>
      <c r="R7" s="64" t="s">
        <v>10</v>
      </c>
      <c r="S7"/>
      <c r="T7" s="25"/>
    </row>
    <row r="8" spans="1:20" ht="15" customHeight="1">
      <c r="A8" s="61" t="s">
        <v>0</v>
      </c>
      <c r="B8" s="62">
        <v>2461.1</v>
      </c>
      <c r="C8" s="62">
        <v>218441.60000000001</v>
      </c>
      <c r="D8" s="62">
        <v>5287.7</v>
      </c>
      <c r="E8" s="62">
        <v>4850.3</v>
      </c>
      <c r="F8" s="62" t="s">
        <v>10</v>
      </c>
      <c r="G8" s="64">
        <v>485.7</v>
      </c>
      <c r="H8" s="64" t="s">
        <v>10</v>
      </c>
      <c r="I8" s="62" t="s">
        <v>10</v>
      </c>
      <c r="J8" s="62" t="s">
        <v>10</v>
      </c>
      <c r="K8" s="62" t="s">
        <v>10</v>
      </c>
      <c r="L8" s="62" t="s">
        <v>10</v>
      </c>
      <c r="M8" s="62" t="s">
        <v>10</v>
      </c>
      <c r="N8" s="62" t="s">
        <v>10</v>
      </c>
      <c r="O8" s="62">
        <v>4364.6000000000004</v>
      </c>
      <c r="P8" s="62" t="s">
        <v>10</v>
      </c>
      <c r="Q8" s="62" t="s">
        <v>10</v>
      </c>
      <c r="R8" s="62" t="s">
        <v>10</v>
      </c>
      <c r="S8"/>
      <c r="T8" s="25"/>
    </row>
    <row r="9" spans="1:20" ht="15" customHeight="1">
      <c r="A9" s="61" t="s">
        <v>16</v>
      </c>
      <c r="B9" s="62">
        <v>7458</v>
      </c>
      <c r="C9" s="62">
        <v>268660.3</v>
      </c>
      <c r="D9" s="63">
        <v>41372</v>
      </c>
      <c r="E9" s="63">
        <v>26335.8</v>
      </c>
      <c r="F9" s="64" t="s">
        <v>10</v>
      </c>
      <c r="G9" s="62">
        <v>24.3</v>
      </c>
      <c r="H9" s="62" t="s">
        <v>10</v>
      </c>
      <c r="I9" s="62" t="s">
        <v>10</v>
      </c>
      <c r="J9" s="62">
        <v>1663.8</v>
      </c>
      <c r="K9" s="62" t="s">
        <v>10</v>
      </c>
      <c r="L9" s="62">
        <v>15</v>
      </c>
      <c r="M9" s="64" t="s">
        <v>10</v>
      </c>
      <c r="N9" s="62">
        <v>4226</v>
      </c>
      <c r="O9" s="64" t="s">
        <v>10</v>
      </c>
      <c r="P9" s="64">
        <v>17328.900000000001</v>
      </c>
      <c r="Q9" s="64">
        <v>3077.8</v>
      </c>
      <c r="R9" s="64" t="s">
        <v>10</v>
      </c>
      <c r="S9"/>
      <c r="T9" s="25"/>
    </row>
    <row r="10" spans="1:20" ht="15" customHeight="1">
      <c r="A10" s="61" t="s">
        <v>17</v>
      </c>
      <c r="B10" s="64">
        <v>12008.1</v>
      </c>
      <c r="C10" s="64">
        <v>259288.3</v>
      </c>
      <c r="D10" s="63">
        <v>24498.2</v>
      </c>
      <c r="E10" s="63">
        <v>19513</v>
      </c>
      <c r="F10" s="62">
        <v>64.599999999999994</v>
      </c>
      <c r="G10" s="63">
        <v>64.8</v>
      </c>
      <c r="H10" s="64" t="s">
        <v>10</v>
      </c>
      <c r="I10" s="62">
        <v>1847.7</v>
      </c>
      <c r="J10" s="61">
        <v>6154.5</v>
      </c>
      <c r="K10" s="62" t="s">
        <v>10</v>
      </c>
      <c r="L10" s="64" t="s">
        <v>10</v>
      </c>
      <c r="M10" s="64" t="s">
        <v>10</v>
      </c>
      <c r="N10" s="62">
        <v>192.5</v>
      </c>
      <c r="O10" s="62">
        <v>2808.9</v>
      </c>
      <c r="P10" s="62">
        <v>508</v>
      </c>
      <c r="Q10" s="63">
        <v>7216.4</v>
      </c>
      <c r="R10" s="64">
        <v>655.6</v>
      </c>
      <c r="S10" s="28"/>
      <c r="T10" s="79"/>
    </row>
    <row r="11" spans="1:20" ht="15" customHeight="1">
      <c r="A11" s="61" t="s">
        <v>18</v>
      </c>
      <c r="B11" s="62" t="s">
        <v>10</v>
      </c>
      <c r="C11" s="62">
        <v>197213.9</v>
      </c>
      <c r="D11" s="61">
        <v>9514.5</v>
      </c>
      <c r="E11" s="61">
        <v>13395.7</v>
      </c>
      <c r="F11" s="62">
        <v>3000</v>
      </c>
      <c r="G11" s="62" t="s">
        <v>10</v>
      </c>
      <c r="H11" s="62" t="s">
        <v>10</v>
      </c>
      <c r="I11" s="64">
        <v>1944.5</v>
      </c>
      <c r="J11" s="64">
        <v>1799.9</v>
      </c>
      <c r="K11" s="64" t="s">
        <v>10</v>
      </c>
      <c r="L11" s="64" t="s">
        <v>10</v>
      </c>
      <c r="M11" s="62">
        <v>71.8</v>
      </c>
      <c r="N11" s="64" t="s">
        <v>10</v>
      </c>
      <c r="O11" s="64" t="s">
        <v>10</v>
      </c>
      <c r="P11" s="64" t="s">
        <v>10</v>
      </c>
      <c r="Q11" s="62">
        <v>2000</v>
      </c>
      <c r="R11" s="64">
        <v>4579.5</v>
      </c>
      <c r="S11"/>
      <c r="T11" s="25"/>
    </row>
    <row r="12" spans="1:20" ht="15" customHeight="1">
      <c r="A12" s="61" t="s">
        <v>1074</v>
      </c>
      <c r="B12" s="64" t="s">
        <v>10</v>
      </c>
      <c r="C12" s="64">
        <v>205483.3</v>
      </c>
      <c r="D12" s="61">
        <v>22670.6</v>
      </c>
      <c r="E12" s="61">
        <v>14954.6</v>
      </c>
      <c r="F12" s="62" t="s">
        <v>10</v>
      </c>
      <c r="G12" s="64" t="s">
        <v>10</v>
      </c>
      <c r="H12" s="62" t="s">
        <v>10</v>
      </c>
      <c r="I12" s="64" t="s">
        <v>10</v>
      </c>
      <c r="J12" s="64" t="s">
        <v>10</v>
      </c>
      <c r="K12" s="64" t="s">
        <v>10</v>
      </c>
      <c r="L12" s="64" t="s">
        <v>10</v>
      </c>
      <c r="M12" s="64" t="s">
        <v>10</v>
      </c>
      <c r="N12" s="64" t="s">
        <v>10</v>
      </c>
      <c r="O12" s="61">
        <v>1952.7</v>
      </c>
      <c r="P12" s="64" t="s">
        <v>10</v>
      </c>
      <c r="Q12" s="61">
        <v>13001.9</v>
      </c>
      <c r="R12" s="64" t="s">
        <v>10</v>
      </c>
      <c r="S12"/>
      <c r="T12" s="25"/>
    </row>
    <row r="13" spans="1:20" ht="15" customHeight="1">
      <c r="A13" s="61" t="s">
        <v>1073</v>
      </c>
      <c r="B13" s="64">
        <v>1734.2</v>
      </c>
      <c r="C13" s="62">
        <v>41542.9</v>
      </c>
      <c r="D13" s="61">
        <v>3455.4</v>
      </c>
      <c r="E13" s="61">
        <v>7845.8</v>
      </c>
      <c r="F13" s="62" t="s">
        <v>10</v>
      </c>
      <c r="G13" s="64" t="s">
        <v>10</v>
      </c>
      <c r="H13" s="62" t="s">
        <v>10</v>
      </c>
      <c r="I13" s="64" t="s">
        <v>10</v>
      </c>
      <c r="J13" s="64" t="s">
        <v>10</v>
      </c>
      <c r="K13" s="62">
        <v>768</v>
      </c>
      <c r="L13" s="64" t="s">
        <v>10</v>
      </c>
      <c r="M13" s="64" t="s">
        <v>10</v>
      </c>
      <c r="N13" s="62">
        <v>5753.3</v>
      </c>
      <c r="O13" s="62">
        <v>211.5</v>
      </c>
      <c r="P13" s="62" t="s">
        <v>10</v>
      </c>
      <c r="Q13" s="63">
        <v>1113</v>
      </c>
      <c r="R13" s="64" t="s">
        <v>10</v>
      </c>
      <c r="S13"/>
      <c r="T13" s="25"/>
    </row>
    <row r="14" spans="1:20" ht="15" customHeight="1">
      <c r="A14" s="61" t="s">
        <v>19</v>
      </c>
      <c r="B14" s="62">
        <v>675</v>
      </c>
      <c r="C14" s="64">
        <v>269061.40000000002</v>
      </c>
      <c r="D14" s="63">
        <v>45719.6</v>
      </c>
      <c r="E14" s="62" t="s">
        <v>10</v>
      </c>
      <c r="F14" s="62"/>
      <c r="G14" s="62"/>
      <c r="H14" s="64"/>
      <c r="I14" s="64"/>
      <c r="J14" s="64"/>
      <c r="K14" s="64"/>
      <c r="L14" s="64"/>
      <c r="M14" s="62"/>
      <c r="N14" s="64"/>
      <c r="O14" s="62"/>
      <c r="P14" s="64"/>
      <c r="Q14" s="64"/>
      <c r="R14" s="64"/>
      <c r="S14"/>
      <c r="T14" s="25"/>
    </row>
    <row r="15" spans="1:20" ht="15" customHeight="1">
      <c r="A15" s="61" t="s">
        <v>20</v>
      </c>
      <c r="B15" s="64">
        <v>524.4</v>
      </c>
      <c r="C15" s="62">
        <v>193193</v>
      </c>
      <c r="D15" s="63">
        <v>31933.3</v>
      </c>
      <c r="E15" s="63">
        <v>28262.400000000001</v>
      </c>
      <c r="F15" s="62">
        <v>564.29999999999995</v>
      </c>
      <c r="G15" s="64">
        <v>4254.5</v>
      </c>
      <c r="H15" s="64" t="s">
        <v>10</v>
      </c>
      <c r="I15" s="62">
        <v>16106</v>
      </c>
      <c r="J15" s="62">
        <v>1853.1</v>
      </c>
      <c r="K15" s="62" t="s">
        <v>10</v>
      </c>
      <c r="L15" s="62">
        <v>106.4</v>
      </c>
      <c r="M15" s="64" t="s">
        <v>10</v>
      </c>
      <c r="N15" s="64">
        <v>415.2</v>
      </c>
      <c r="O15" s="62">
        <v>1517.8</v>
      </c>
      <c r="P15" s="62" t="s">
        <v>10</v>
      </c>
      <c r="Q15" s="62">
        <v>3445.1</v>
      </c>
      <c r="R15" s="64" t="s">
        <v>10</v>
      </c>
      <c r="S15"/>
      <c r="T15" s="25"/>
    </row>
    <row r="16" spans="1:20" ht="15" customHeight="1">
      <c r="A16" s="61" t="s">
        <v>21</v>
      </c>
      <c r="B16" s="64">
        <v>376.1</v>
      </c>
      <c r="C16" s="64">
        <v>221471.2</v>
      </c>
      <c r="D16" s="63">
        <v>30975.8</v>
      </c>
      <c r="E16" s="63">
        <v>13280.2</v>
      </c>
      <c r="F16" s="64" t="s">
        <v>10</v>
      </c>
      <c r="G16" s="62">
        <v>414.7</v>
      </c>
      <c r="H16" s="62" t="s">
        <v>10</v>
      </c>
      <c r="I16" s="62">
        <v>364.8</v>
      </c>
      <c r="J16" s="62">
        <v>3402.6</v>
      </c>
      <c r="K16" s="62" t="s">
        <v>10</v>
      </c>
      <c r="L16" s="64" t="s">
        <v>10</v>
      </c>
      <c r="M16" s="64" t="s">
        <v>10</v>
      </c>
      <c r="N16" s="64" t="s">
        <v>10</v>
      </c>
      <c r="O16" s="62">
        <v>9071.1</v>
      </c>
      <c r="P16" s="62" t="s">
        <v>10</v>
      </c>
      <c r="Q16" s="62">
        <v>27</v>
      </c>
      <c r="R16" s="64" t="s">
        <v>10</v>
      </c>
      <c r="S16"/>
      <c r="T16" s="25"/>
    </row>
    <row r="17" spans="1:20" ht="15" customHeight="1">
      <c r="A17" s="61" t="s">
        <v>1</v>
      </c>
      <c r="B17" s="64" t="s">
        <v>10</v>
      </c>
      <c r="C17" s="62">
        <v>114850</v>
      </c>
      <c r="D17" s="63">
        <v>22606.7</v>
      </c>
      <c r="E17" s="63">
        <v>19667.2</v>
      </c>
      <c r="F17" s="62" t="s">
        <v>10</v>
      </c>
      <c r="G17" s="62">
        <v>3098.7</v>
      </c>
      <c r="H17" s="64" t="s">
        <v>10</v>
      </c>
      <c r="I17" s="64">
        <v>13264.5</v>
      </c>
      <c r="J17" s="64" t="s">
        <v>10</v>
      </c>
      <c r="K17" s="64" t="s">
        <v>10</v>
      </c>
      <c r="L17" s="64" t="s">
        <v>10</v>
      </c>
      <c r="M17" s="64" t="s">
        <v>10</v>
      </c>
      <c r="N17" s="62" t="s">
        <v>10</v>
      </c>
      <c r="O17" s="62">
        <v>3304</v>
      </c>
      <c r="P17" s="64" t="s">
        <v>10</v>
      </c>
      <c r="Q17" s="62" t="s">
        <v>10</v>
      </c>
      <c r="R17" s="64" t="s">
        <v>10</v>
      </c>
      <c r="S17"/>
      <c r="T17" s="25"/>
    </row>
    <row r="18" spans="1:20" ht="15" customHeight="1">
      <c r="A18" s="61" t="s">
        <v>22</v>
      </c>
      <c r="B18" s="64" t="s">
        <v>10</v>
      </c>
      <c r="C18" s="64">
        <v>198059.5</v>
      </c>
      <c r="D18" s="63">
        <v>27200.400000000001</v>
      </c>
      <c r="E18" s="63">
        <v>9134.7999999999993</v>
      </c>
      <c r="F18" s="61">
        <v>4971.5</v>
      </c>
      <c r="G18" s="63">
        <v>2815.7</v>
      </c>
      <c r="H18" s="64" t="s">
        <v>10</v>
      </c>
      <c r="I18" s="64" t="s">
        <v>10</v>
      </c>
      <c r="J18" s="63">
        <v>1347.6</v>
      </c>
      <c r="K18" s="64" t="s">
        <v>10</v>
      </c>
      <c r="L18" s="64" t="s">
        <v>10</v>
      </c>
      <c r="M18" s="64" t="s">
        <v>10</v>
      </c>
      <c r="N18" s="62" t="s">
        <v>10</v>
      </c>
      <c r="O18" s="64" t="s">
        <v>10</v>
      </c>
      <c r="P18" s="64" t="s">
        <v>10</v>
      </c>
      <c r="Q18" s="62" t="s">
        <v>10</v>
      </c>
      <c r="R18" s="64" t="s">
        <v>10</v>
      </c>
      <c r="S18"/>
      <c r="T18" s="25"/>
    </row>
    <row r="19" spans="1:20" ht="15" customHeight="1">
      <c r="A19" s="61" t="s">
        <v>23</v>
      </c>
      <c r="B19" s="62">
        <v>9000</v>
      </c>
      <c r="C19" s="62">
        <v>172893.7</v>
      </c>
      <c r="D19" s="61">
        <v>5003.6000000000004</v>
      </c>
      <c r="E19" s="63">
        <v>11488.9</v>
      </c>
      <c r="F19" s="63">
        <v>4202.5</v>
      </c>
      <c r="G19" s="62" t="s">
        <v>10</v>
      </c>
      <c r="H19" s="62">
        <v>55.2</v>
      </c>
      <c r="I19" s="62" t="s">
        <v>10</v>
      </c>
      <c r="J19" s="63">
        <v>262.60000000000002</v>
      </c>
      <c r="K19" s="62">
        <v>638</v>
      </c>
      <c r="L19" s="64" t="s">
        <v>10</v>
      </c>
      <c r="M19" s="64" t="s">
        <v>10</v>
      </c>
      <c r="N19" s="62" t="s">
        <v>10</v>
      </c>
      <c r="O19" s="64">
        <v>2652.1</v>
      </c>
      <c r="P19" s="62">
        <v>410</v>
      </c>
      <c r="Q19" s="63">
        <v>3268.5</v>
      </c>
      <c r="R19" s="64" t="s">
        <v>10</v>
      </c>
      <c r="S19"/>
      <c r="T19" s="25"/>
    </row>
    <row r="20" spans="1:20" ht="15" customHeight="1">
      <c r="A20" s="61" t="s">
        <v>24</v>
      </c>
      <c r="B20" s="64">
        <v>30527.7</v>
      </c>
      <c r="C20" s="64">
        <v>226736.8</v>
      </c>
      <c r="D20" s="61">
        <v>1915.6</v>
      </c>
      <c r="E20" s="63">
        <v>1434.4</v>
      </c>
      <c r="F20" s="62" t="s">
        <v>10</v>
      </c>
      <c r="G20" s="62" t="s">
        <v>10</v>
      </c>
      <c r="H20" s="64" t="s">
        <v>10</v>
      </c>
      <c r="I20" s="62">
        <v>1434.4</v>
      </c>
      <c r="J20" s="64" t="s">
        <v>10</v>
      </c>
      <c r="K20" s="64" t="s">
        <v>10</v>
      </c>
      <c r="L20" s="64" t="s">
        <v>10</v>
      </c>
      <c r="M20" s="64" t="s">
        <v>10</v>
      </c>
      <c r="N20" s="62" t="s">
        <v>10</v>
      </c>
      <c r="O20" s="62" t="s">
        <v>10</v>
      </c>
      <c r="P20" s="62" t="s">
        <v>10</v>
      </c>
      <c r="Q20" s="62" t="s">
        <v>10</v>
      </c>
      <c r="R20" s="64" t="s">
        <v>10</v>
      </c>
      <c r="S20"/>
      <c r="T20" s="25"/>
    </row>
    <row r="21" spans="1:20" ht="15" customHeight="1">
      <c r="A21" s="61" t="s">
        <v>25</v>
      </c>
      <c r="B21" s="62">
        <v>27525</v>
      </c>
      <c r="C21" s="62">
        <v>158549.29999999999</v>
      </c>
      <c r="D21" s="61">
        <v>23687.4</v>
      </c>
      <c r="E21" s="61">
        <v>71218.100000000006</v>
      </c>
      <c r="F21" s="62" t="s">
        <v>10</v>
      </c>
      <c r="G21" s="62">
        <v>973</v>
      </c>
      <c r="H21" s="62" t="s">
        <v>10</v>
      </c>
      <c r="I21" s="62" t="s">
        <v>10</v>
      </c>
      <c r="J21" s="62" t="s">
        <v>10</v>
      </c>
      <c r="K21" s="64" t="s">
        <v>10</v>
      </c>
      <c r="L21" s="62" t="s">
        <v>10</v>
      </c>
      <c r="M21" s="64" t="s">
        <v>10</v>
      </c>
      <c r="N21" s="62" t="s">
        <v>10</v>
      </c>
      <c r="O21" s="62">
        <v>2245.1</v>
      </c>
      <c r="P21" s="62" t="s">
        <v>10</v>
      </c>
      <c r="Q21" s="62">
        <v>68000</v>
      </c>
      <c r="R21" s="64" t="s">
        <v>10</v>
      </c>
      <c r="S21"/>
      <c r="T21" s="25"/>
    </row>
    <row r="22" spans="1:20" ht="15" customHeight="1">
      <c r="A22" s="61" t="s">
        <v>2</v>
      </c>
      <c r="B22" s="64">
        <v>1763.5</v>
      </c>
      <c r="C22" s="64">
        <v>34.700000000000003</v>
      </c>
      <c r="D22" s="63">
        <v>37997</v>
      </c>
      <c r="E22" s="63">
        <v>30775.7</v>
      </c>
      <c r="F22" s="64">
        <v>6188.2</v>
      </c>
      <c r="G22" s="62">
        <v>5257.7</v>
      </c>
      <c r="H22" s="62">
        <v>8.6999999999999993</v>
      </c>
      <c r="I22" s="64">
        <v>333.5</v>
      </c>
      <c r="J22" s="62">
        <v>10599.7</v>
      </c>
      <c r="K22" s="64" t="s">
        <v>10</v>
      </c>
      <c r="L22" s="62" t="s">
        <v>10</v>
      </c>
      <c r="M22" s="62" t="s">
        <v>10</v>
      </c>
      <c r="N22" s="62" t="s">
        <v>10</v>
      </c>
      <c r="O22" s="64">
        <v>6856.5</v>
      </c>
      <c r="P22" s="64" t="s">
        <v>10</v>
      </c>
      <c r="Q22" s="62">
        <v>150</v>
      </c>
      <c r="R22" s="64">
        <v>1381.4</v>
      </c>
      <c r="S22"/>
      <c r="T22" s="25"/>
    </row>
    <row r="23" spans="1:20" ht="15" customHeight="1">
      <c r="A23" s="61" t="s">
        <v>1071</v>
      </c>
      <c r="B23" s="64">
        <v>504.5</v>
      </c>
      <c r="C23" s="64">
        <v>205200.7</v>
      </c>
      <c r="D23" s="63">
        <v>10662.9</v>
      </c>
      <c r="E23" s="63">
        <v>2589.6</v>
      </c>
      <c r="F23" s="62" t="s">
        <v>10</v>
      </c>
      <c r="G23" s="62" t="s">
        <v>10</v>
      </c>
      <c r="H23" s="64" t="s">
        <v>10</v>
      </c>
      <c r="I23" s="64" t="s">
        <v>10</v>
      </c>
      <c r="J23" s="62">
        <v>380</v>
      </c>
      <c r="K23" s="64" t="s">
        <v>10</v>
      </c>
      <c r="L23" s="62" t="s">
        <v>10</v>
      </c>
      <c r="M23" s="64" t="s">
        <v>10</v>
      </c>
      <c r="N23" s="64" t="s">
        <v>10</v>
      </c>
      <c r="O23" s="62">
        <v>2209.1</v>
      </c>
      <c r="P23" s="62" t="s">
        <v>10</v>
      </c>
      <c r="Q23" s="64" t="s">
        <v>10</v>
      </c>
      <c r="R23" s="62">
        <v>0.5</v>
      </c>
      <c r="S23"/>
      <c r="T23" s="25"/>
    </row>
    <row r="24" spans="1:20" ht="15" customHeight="1">
      <c r="A24" s="61" t="s">
        <v>1072</v>
      </c>
      <c r="B24" s="64">
        <v>2936.9</v>
      </c>
      <c r="C24" s="64">
        <v>189905.4</v>
      </c>
      <c r="D24" s="63">
        <v>43566.7</v>
      </c>
      <c r="E24" s="63">
        <v>1068.9000000000001</v>
      </c>
      <c r="F24" s="64" t="s">
        <v>10</v>
      </c>
      <c r="G24" s="62">
        <v>678.3</v>
      </c>
      <c r="H24" s="62" t="s">
        <v>10</v>
      </c>
      <c r="I24" s="64">
        <v>-1650.5</v>
      </c>
      <c r="J24" s="64">
        <v>19.600000000000001</v>
      </c>
      <c r="K24" s="62" t="s">
        <v>10</v>
      </c>
      <c r="L24" s="64" t="s">
        <v>10</v>
      </c>
      <c r="M24" s="64" t="s">
        <v>10</v>
      </c>
      <c r="N24" s="62" t="s">
        <v>10</v>
      </c>
      <c r="O24" s="64" t="s">
        <v>10</v>
      </c>
      <c r="P24" s="64" t="s">
        <v>10</v>
      </c>
      <c r="Q24" s="62">
        <v>371</v>
      </c>
      <c r="R24" s="64">
        <v>1650.5</v>
      </c>
      <c r="S24"/>
      <c r="T24" s="25"/>
    </row>
    <row r="25" spans="1:20" ht="15" customHeight="1">
      <c r="A25" s="61" t="s">
        <v>3</v>
      </c>
      <c r="B25" s="64" t="s">
        <v>10</v>
      </c>
      <c r="C25" s="64" t="s">
        <v>10</v>
      </c>
      <c r="D25" s="61">
        <v>7735.4</v>
      </c>
      <c r="E25" s="61">
        <v>6346.5</v>
      </c>
      <c r="F25" s="62">
        <v>3868.3</v>
      </c>
      <c r="G25" s="62" t="s">
        <v>10</v>
      </c>
      <c r="H25" s="62" t="s">
        <v>10</v>
      </c>
      <c r="I25" s="62" t="s">
        <v>10</v>
      </c>
      <c r="J25" s="62" t="s">
        <v>10</v>
      </c>
      <c r="K25" s="62" t="s">
        <v>10</v>
      </c>
      <c r="L25" s="62" t="s">
        <v>10</v>
      </c>
      <c r="M25" s="62" t="s">
        <v>10</v>
      </c>
      <c r="N25" s="62">
        <v>2478.1999999999998</v>
      </c>
      <c r="O25" s="62" t="s">
        <v>10</v>
      </c>
      <c r="P25" s="62" t="s">
        <v>10</v>
      </c>
      <c r="Q25" s="62" t="s">
        <v>10</v>
      </c>
      <c r="R25" s="62" t="s">
        <v>10</v>
      </c>
      <c r="S25"/>
      <c r="T25" s="76"/>
    </row>
    <row r="26" spans="1:20" ht="15" customHeight="1">
      <c r="A26" s="61" t="s">
        <v>28</v>
      </c>
      <c r="B26" s="62">
        <v>28585.7</v>
      </c>
      <c r="C26" s="62">
        <v>722775.9</v>
      </c>
      <c r="D26" s="63">
        <v>382995.8</v>
      </c>
      <c r="E26" s="63">
        <v>125104.1</v>
      </c>
      <c r="F26" s="61">
        <v>37321.9</v>
      </c>
      <c r="G26" s="61">
        <v>1603.6</v>
      </c>
      <c r="H26" s="63">
        <v>3362.3</v>
      </c>
      <c r="I26" s="62" t="s">
        <v>10</v>
      </c>
      <c r="J26" s="63">
        <v>1139.2</v>
      </c>
      <c r="K26" s="63">
        <v>1028</v>
      </c>
      <c r="L26" s="62">
        <v>163</v>
      </c>
      <c r="M26" s="64" t="s">
        <v>10</v>
      </c>
      <c r="N26" s="63">
        <v>1460.9</v>
      </c>
      <c r="O26" s="62" t="s">
        <v>10</v>
      </c>
      <c r="P26" s="63">
        <v>6659.5</v>
      </c>
      <c r="Q26" s="63">
        <v>62361.3</v>
      </c>
      <c r="R26" s="62">
        <v>10004.4</v>
      </c>
      <c r="S26"/>
      <c r="T26" s="76"/>
    </row>
    <row r="27" spans="1:20" ht="15" customHeight="1">
      <c r="A27" s="61" t="s">
        <v>8</v>
      </c>
      <c r="B27" s="62">
        <v>1400</v>
      </c>
      <c r="C27" s="62">
        <v>171243.2</v>
      </c>
      <c r="D27" s="61">
        <v>14413.6</v>
      </c>
      <c r="E27" s="61">
        <v>7206.7</v>
      </c>
      <c r="F27" s="64" t="s">
        <v>10</v>
      </c>
      <c r="G27" s="62" t="s">
        <v>10</v>
      </c>
      <c r="H27" s="64">
        <v>546.79999999999995</v>
      </c>
      <c r="I27" s="62" t="s">
        <v>10</v>
      </c>
      <c r="J27" s="62">
        <v>1944.4</v>
      </c>
      <c r="K27" s="64" t="s">
        <v>10</v>
      </c>
      <c r="L27" s="64" t="s">
        <v>10</v>
      </c>
      <c r="M27" s="64" t="s">
        <v>10</v>
      </c>
      <c r="N27" s="64" t="s">
        <v>10</v>
      </c>
      <c r="O27" s="62">
        <v>3658.7</v>
      </c>
      <c r="P27" s="64">
        <v>468.9</v>
      </c>
      <c r="Q27" s="62">
        <v>587.9</v>
      </c>
      <c r="R27" s="64" t="s">
        <v>10</v>
      </c>
      <c r="S27"/>
      <c r="T27" s="76"/>
    </row>
    <row r="28" spans="1:20" ht="15" customHeight="1">
      <c r="A28" s="61" t="s">
        <v>9</v>
      </c>
      <c r="B28" s="62">
        <v>153</v>
      </c>
      <c r="C28" s="64">
        <v>169145.60000000001</v>
      </c>
      <c r="D28" s="61">
        <v>15817.8</v>
      </c>
      <c r="E28" s="61">
        <v>557.4</v>
      </c>
      <c r="F28" s="64" t="s">
        <v>10</v>
      </c>
      <c r="G28" s="64" t="s">
        <v>10</v>
      </c>
      <c r="H28" s="64" t="s">
        <v>10</v>
      </c>
      <c r="I28" s="64" t="s">
        <v>10</v>
      </c>
      <c r="J28" s="62" t="s">
        <v>10</v>
      </c>
      <c r="K28" s="62" t="s">
        <v>10</v>
      </c>
      <c r="L28" s="64" t="s">
        <v>10</v>
      </c>
      <c r="M28" s="64" t="s">
        <v>10</v>
      </c>
      <c r="N28" s="64" t="s">
        <v>10</v>
      </c>
      <c r="O28" s="64">
        <v>542.4</v>
      </c>
      <c r="P28" s="64" t="s">
        <v>10</v>
      </c>
      <c r="Q28" s="62">
        <v>15</v>
      </c>
      <c r="R28" s="64" t="s">
        <v>10</v>
      </c>
      <c r="S28"/>
      <c r="T28" s="76"/>
    </row>
    <row r="29" spans="1:20" ht="40.5" customHeight="1" thickBot="1">
      <c r="A29" s="68" t="s">
        <v>88</v>
      </c>
      <c r="B29" s="69">
        <v>8119.9</v>
      </c>
      <c r="C29" s="69">
        <v>5555</v>
      </c>
      <c r="D29" s="70">
        <v>81811.899999999994</v>
      </c>
      <c r="E29" s="71">
        <v>23383</v>
      </c>
      <c r="F29" s="71">
        <v>9651.5</v>
      </c>
      <c r="G29" s="69" t="s">
        <v>10</v>
      </c>
      <c r="H29" s="72" t="s">
        <v>10</v>
      </c>
      <c r="I29" s="70">
        <v>2579.8000000000002</v>
      </c>
      <c r="J29" s="71">
        <v>2465.1</v>
      </c>
      <c r="K29" s="71">
        <v>647.6</v>
      </c>
      <c r="L29" s="72" t="s">
        <v>10</v>
      </c>
      <c r="M29" s="69" t="s">
        <v>10</v>
      </c>
      <c r="N29" s="69" t="s">
        <v>10</v>
      </c>
      <c r="O29" s="72" t="s">
        <v>10</v>
      </c>
      <c r="P29" s="69">
        <v>409.3</v>
      </c>
      <c r="Q29" s="71">
        <v>7629.7</v>
      </c>
      <c r="R29" s="69" t="s">
        <v>10</v>
      </c>
      <c r="S29"/>
      <c r="T29" s="25"/>
    </row>
    <row r="30" spans="1:20" ht="1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/>
      <c r="T30" s="25"/>
    </row>
    <row r="31" spans="1:20" ht="15">
      <c r="D31" s="27"/>
      <c r="E31" s="27"/>
      <c r="S31"/>
      <c r="T31" s="26"/>
    </row>
    <row r="32" spans="1:20" ht="15">
      <c r="S32"/>
      <c r="T32" s="26"/>
    </row>
    <row r="33" spans="19:20" ht="15">
      <c r="S33"/>
      <c r="T33" s="26"/>
    </row>
    <row r="34" spans="19:20" ht="15">
      <c r="S34"/>
      <c r="T34" s="26"/>
    </row>
    <row r="35" spans="19:20" ht="15">
      <c r="S35"/>
      <c r="T35" s="26"/>
    </row>
    <row r="36" spans="19:20" ht="15">
      <c r="S36"/>
      <c r="T36" s="26"/>
    </row>
    <row r="37" spans="19:20" ht="15">
      <c r="S37"/>
      <c r="T37" s="26"/>
    </row>
    <row r="38" spans="19:20" ht="15">
      <c r="S38"/>
      <c r="T38" s="26"/>
    </row>
    <row r="39" spans="19:20" ht="15">
      <c r="S39"/>
      <c r="T39" s="26"/>
    </row>
    <row r="40" spans="19:20" ht="15">
      <c r="S40"/>
      <c r="T40" s="25"/>
    </row>
    <row r="41" spans="19:20" ht="15">
      <c r="S41"/>
      <c r="T41" s="25"/>
    </row>
  </sheetData>
  <mergeCells count="5">
    <mergeCell ref="F2:R2"/>
    <mergeCell ref="A1:R1"/>
    <mergeCell ref="A2:A3"/>
    <mergeCell ref="B2:C2"/>
    <mergeCell ref="D2:E2"/>
  </mergeCells>
  <pageMargins left="0" right="0" top="0.75" bottom="0.75" header="0.3" footer="0.3"/>
  <pageSetup paperSize="9" scale="9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F32" sqref="F32"/>
    </sheetView>
  </sheetViews>
  <sheetFormatPr defaultRowHeight="15" customHeight="1"/>
  <cols>
    <col min="1" max="1" width="17.140625" style="56" customWidth="1"/>
    <col min="2" max="2" width="15.7109375" style="41" customWidth="1"/>
    <col min="3" max="3" width="16.5703125" style="41" customWidth="1"/>
    <col min="4" max="4" width="15.85546875" style="41" customWidth="1"/>
    <col min="5" max="5" width="16" style="41" customWidth="1"/>
    <col min="6" max="16384" width="9.140625" style="56"/>
  </cols>
  <sheetData>
    <row r="1" spans="1:5" ht="15" customHeight="1" thickBot="1">
      <c r="A1" s="368" t="s">
        <v>29</v>
      </c>
      <c r="B1" s="368"/>
      <c r="C1" s="368"/>
      <c r="D1" s="368"/>
      <c r="E1" s="368"/>
    </row>
    <row r="2" spans="1:5" ht="15" customHeight="1">
      <c r="A2" s="52" t="s">
        <v>11</v>
      </c>
      <c r="B2" s="36">
        <v>2014</v>
      </c>
      <c r="C2" s="36">
        <v>2015</v>
      </c>
      <c r="D2" s="36">
        <v>2016</v>
      </c>
      <c r="E2" s="52">
        <v>2017</v>
      </c>
    </row>
    <row r="3" spans="1:5" ht="15" customHeight="1">
      <c r="A3" s="32" t="s">
        <v>12</v>
      </c>
      <c r="B3" s="2">
        <v>9558684.5</v>
      </c>
      <c r="C3" s="2">
        <v>9019079</v>
      </c>
      <c r="D3" s="2">
        <v>10033539.4</v>
      </c>
      <c r="E3" s="2">
        <v>12960784.4</v>
      </c>
    </row>
    <row r="4" spans="1:5" ht="15" customHeight="1">
      <c r="A4" s="12" t="s">
        <v>13</v>
      </c>
      <c r="B4" s="4">
        <v>117118.2</v>
      </c>
      <c r="C4" s="21">
        <v>141983.9</v>
      </c>
      <c r="D4" s="21">
        <v>114602</v>
      </c>
      <c r="E4" s="7">
        <v>156218.29999999999</v>
      </c>
    </row>
    <row r="5" spans="1:5" ht="15" customHeight="1">
      <c r="A5" s="12" t="s">
        <v>14</v>
      </c>
      <c r="B5" s="5">
        <v>123853.6</v>
      </c>
      <c r="C5" s="21">
        <v>115188.2</v>
      </c>
      <c r="D5" s="21">
        <v>144459.9</v>
      </c>
      <c r="E5" s="8">
        <v>155775.79999999999</v>
      </c>
    </row>
    <row r="6" spans="1:5" ht="15" customHeight="1">
      <c r="A6" s="12" t="s">
        <v>15</v>
      </c>
      <c r="B6" s="5">
        <v>165100.79999999999</v>
      </c>
      <c r="C6" s="21">
        <v>148915.9</v>
      </c>
      <c r="D6" s="21">
        <v>160621.20000000001</v>
      </c>
      <c r="E6" s="7">
        <v>189638.2</v>
      </c>
    </row>
    <row r="7" spans="1:5" ht="15" customHeight="1">
      <c r="A7" s="12" t="s">
        <v>0</v>
      </c>
      <c r="B7" s="5">
        <v>178323.9</v>
      </c>
      <c r="C7" s="21">
        <v>149202.6</v>
      </c>
      <c r="D7" s="21">
        <v>162993.79999999999</v>
      </c>
      <c r="E7" s="8">
        <v>181864.7</v>
      </c>
    </row>
    <row r="8" spans="1:5" ht="15" customHeight="1">
      <c r="A8" s="12" t="s">
        <v>16</v>
      </c>
      <c r="B8" s="4">
        <v>184811</v>
      </c>
      <c r="C8" s="21">
        <v>367007.1</v>
      </c>
      <c r="D8" s="21">
        <v>239291.1</v>
      </c>
      <c r="E8" s="8">
        <v>539434.4</v>
      </c>
    </row>
    <row r="9" spans="1:5" ht="15" customHeight="1">
      <c r="A9" s="12" t="s">
        <v>17</v>
      </c>
      <c r="B9" s="5">
        <v>230450.6</v>
      </c>
      <c r="C9" s="21">
        <v>212640.8</v>
      </c>
      <c r="D9" s="21">
        <v>282702</v>
      </c>
      <c r="E9" s="7">
        <v>413313.4</v>
      </c>
    </row>
    <row r="10" spans="1:5" ht="15" customHeight="1">
      <c r="A10" s="12" t="s">
        <v>18</v>
      </c>
      <c r="B10" s="4">
        <v>203281</v>
      </c>
      <c r="C10" s="21">
        <v>193781.8</v>
      </c>
      <c r="D10" s="21">
        <v>209575.8</v>
      </c>
      <c r="E10" s="8">
        <v>248754.8</v>
      </c>
    </row>
    <row r="11" spans="1:5" ht="15" customHeight="1">
      <c r="A11" s="12" t="s">
        <v>1074</v>
      </c>
      <c r="B11" s="5">
        <v>185792.7</v>
      </c>
      <c r="C11" s="21">
        <v>178150</v>
      </c>
      <c r="D11" s="21">
        <v>161980.5</v>
      </c>
      <c r="E11" s="8">
        <v>194921.1</v>
      </c>
    </row>
    <row r="12" spans="1:5" ht="15" customHeight="1">
      <c r="A12" s="12" t="s">
        <v>1073</v>
      </c>
      <c r="B12" s="5">
        <v>208354.9</v>
      </c>
      <c r="C12" s="21">
        <v>200205</v>
      </c>
      <c r="D12" s="21">
        <v>233920.3</v>
      </c>
      <c r="E12" s="8">
        <v>233206.7</v>
      </c>
    </row>
    <row r="13" spans="1:5" ht="15" customHeight="1">
      <c r="A13" s="12" t="s">
        <v>19</v>
      </c>
      <c r="B13" s="5">
        <v>329321.3</v>
      </c>
      <c r="C13" s="21">
        <v>349363.9</v>
      </c>
      <c r="D13" s="21">
        <v>707571.4</v>
      </c>
      <c r="E13" s="7">
        <v>1001189.2</v>
      </c>
    </row>
    <row r="14" spans="1:5" ht="15" customHeight="1">
      <c r="A14" s="12" t="s">
        <v>20</v>
      </c>
      <c r="B14" s="4">
        <v>329321.3</v>
      </c>
      <c r="C14" s="21">
        <v>171927.7</v>
      </c>
      <c r="D14" s="21">
        <v>182360.8</v>
      </c>
      <c r="E14" s="8">
        <v>217976.2</v>
      </c>
    </row>
    <row r="15" spans="1:5" ht="15" customHeight="1">
      <c r="A15" s="12" t="s">
        <v>21</v>
      </c>
      <c r="B15" s="4">
        <v>134476.9</v>
      </c>
      <c r="C15" s="21">
        <v>137151.4</v>
      </c>
      <c r="D15" s="21">
        <v>151580.29999999999</v>
      </c>
      <c r="E15" s="7">
        <v>190323</v>
      </c>
    </row>
    <row r="16" spans="1:5" ht="15" customHeight="1">
      <c r="A16" s="12" t="s">
        <v>1</v>
      </c>
      <c r="B16" s="4">
        <v>171567.8</v>
      </c>
      <c r="C16" s="21">
        <v>175228.3</v>
      </c>
      <c r="D16" s="21">
        <v>154037.70000000001</v>
      </c>
      <c r="E16" s="7">
        <v>197029</v>
      </c>
    </row>
    <row r="17" spans="1:5" ht="15" customHeight="1">
      <c r="A17" s="12" t="s">
        <v>22</v>
      </c>
      <c r="B17" s="4">
        <v>171238.1</v>
      </c>
      <c r="C17" s="21">
        <v>165761.79999999999</v>
      </c>
      <c r="D17" s="21">
        <v>168221.6</v>
      </c>
      <c r="E17" s="7">
        <v>188777.7</v>
      </c>
    </row>
    <row r="18" spans="1:5" ht="15" customHeight="1">
      <c r="A18" s="12" t="s">
        <v>23</v>
      </c>
      <c r="B18" s="5">
        <v>133243.29999999999</v>
      </c>
      <c r="C18" s="21">
        <v>149684.6</v>
      </c>
      <c r="D18" s="21">
        <v>119513.8</v>
      </c>
      <c r="E18" s="7">
        <v>136773.20000000001</v>
      </c>
    </row>
    <row r="19" spans="1:5" ht="15" customHeight="1">
      <c r="A19" s="12" t="s">
        <v>24</v>
      </c>
      <c r="B19" s="4">
        <v>212720.2</v>
      </c>
      <c r="C19" s="21">
        <v>226405</v>
      </c>
      <c r="D19" s="21">
        <v>300792</v>
      </c>
      <c r="E19" s="8">
        <v>320837.5</v>
      </c>
    </row>
    <row r="20" spans="1:5" ht="15" customHeight="1">
      <c r="A20" s="12" t="s">
        <v>25</v>
      </c>
      <c r="B20" s="4">
        <v>113335</v>
      </c>
      <c r="C20" s="21">
        <v>125471.7</v>
      </c>
      <c r="D20" s="21">
        <v>120737.1</v>
      </c>
      <c r="E20" s="8">
        <v>330000.59999999998</v>
      </c>
    </row>
    <row r="21" spans="1:5" ht="15" customHeight="1">
      <c r="A21" s="12" t="s">
        <v>2</v>
      </c>
      <c r="B21" s="4">
        <v>240930.7</v>
      </c>
      <c r="C21" s="21">
        <v>248348.7</v>
      </c>
      <c r="D21" s="21">
        <v>308566.7</v>
      </c>
      <c r="E21" s="7">
        <v>390176.4</v>
      </c>
    </row>
    <row r="22" spans="1:5" ht="15" customHeight="1">
      <c r="A22" s="12" t="s">
        <v>1071</v>
      </c>
      <c r="B22" s="5">
        <v>136366.79999999999</v>
      </c>
      <c r="C22" s="21">
        <v>155535.79999999999</v>
      </c>
      <c r="D22" s="21">
        <v>146459.6</v>
      </c>
      <c r="E22" s="8">
        <v>374830.3</v>
      </c>
    </row>
    <row r="23" spans="1:5" ht="15" customHeight="1">
      <c r="A23" s="12" t="s">
        <v>1072</v>
      </c>
      <c r="B23" s="5">
        <v>152900.1</v>
      </c>
      <c r="C23" s="21">
        <v>139980.29999999999</v>
      </c>
      <c r="D23" s="21">
        <v>150044.1</v>
      </c>
      <c r="E23" s="7">
        <v>159975</v>
      </c>
    </row>
    <row r="24" spans="1:5" ht="15" customHeight="1">
      <c r="A24" s="12" t="s">
        <v>3</v>
      </c>
      <c r="B24" s="5">
        <v>201993.1</v>
      </c>
      <c r="C24" s="21">
        <v>237933.4</v>
      </c>
      <c r="D24" s="21">
        <v>221807.3</v>
      </c>
      <c r="E24" s="7">
        <v>250501.1</v>
      </c>
    </row>
    <row r="25" spans="1:5" ht="15" customHeight="1">
      <c r="A25" s="12" t="s">
        <v>28</v>
      </c>
      <c r="B25" s="4">
        <v>463047.7</v>
      </c>
      <c r="C25" s="21">
        <v>342577.6</v>
      </c>
      <c r="D25" s="21">
        <v>421517.7</v>
      </c>
      <c r="E25" s="8">
        <v>756224.2</v>
      </c>
    </row>
    <row r="26" spans="1:5" ht="15" customHeight="1">
      <c r="A26" s="12" t="s">
        <v>8</v>
      </c>
      <c r="B26" s="4">
        <v>138301.9</v>
      </c>
      <c r="C26" s="21">
        <v>143653.6</v>
      </c>
      <c r="D26" s="21">
        <v>149149.70000000001</v>
      </c>
      <c r="E26" s="7">
        <v>507272.1</v>
      </c>
    </row>
    <row r="27" spans="1:5" ht="15" customHeight="1">
      <c r="A27" s="12" t="s">
        <v>9</v>
      </c>
      <c r="B27" s="4">
        <v>101218.7</v>
      </c>
      <c r="C27" s="21">
        <v>107839.2</v>
      </c>
      <c r="D27" s="21">
        <v>101867.7</v>
      </c>
      <c r="E27" s="7">
        <v>108036.7</v>
      </c>
    </row>
    <row r="28" spans="1:5" ht="15" customHeight="1" thickBot="1">
      <c r="A28" s="53" t="s">
        <v>30</v>
      </c>
      <c r="B28" s="40">
        <v>4931614.9000000004</v>
      </c>
      <c r="C28" s="54">
        <v>4435140.7</v>
      </c>
      <c r="D28" s="54">
        <v>4919165.3</v>
      </c>
      <c r="E28" s="55">
        <v>5517734.7999999998</v>
      </c>
    </row>
    <row r="29" spans="1:5" ht="15" customHeight="1">
      <c r="E29" s="42"/>
    </row>
    <row r="30" spans="1:5" ht="15" customHeight="1">
      <c r="D30" s="57"/>
      <c r="E30" s="57"/>
    </row>
    <row r="31" spans="1:5" ht="15" customHeight="1">
      <c r="E31" s="42"/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D26" sqref="D26"/>
    </sheetView>
  </sheetViews>
  <sheetFormatPr defaultRowHeight="12.75"/>
  <cols>
    <col min="1" max="1" width="59.28515625" style="14" customWidth="1"/>
    <col min="2" max="2" width="15.28515625" style="16" customWidth="1"/>
    <col min="3" max="3" width="15" style="16" customWidth="1"/>
    <col min="4" max="4" width="15.140625" style="16" customWidth="1"/>
    <col min="5" max="5" width="15.42578125" style="16" customWidth="1"/>
    <col min="6" max="16384" width="9.140625" style="14"/>
  </cols>
  <sheetData>
    <row r="1" spans="1:5" ht="28.5" customHeight="1" thickBot="1">
      <c r="A1" s="368" t="s">
        <v>31</v>
      </c>
      <c r="B1" s="368"/>
      <c r="C1" s="368"/>
      <c r="D1" s="368"/>
      <c r="E1" s="368"/>
    </row>
    <row r="2" spans="1:5" ht="15" customHeight="1">
      <c r="A2" s="46" t="s">
        <v>32</v>
      </c>
      <c r="B2" s="34">
        <v>2014</v>
      </c>
      <c r="C2" s="34">
        <v>2015</v>
      </c>
      <c r="D2" s="47">
        <v>2016</v>
      </c>
      <c r="E2" s="48">
        <v>2017</v>
      </c>
    </row>
    <row r="3" spans="1:5" ht="15" customHeight="1">
      <c r="A3" s="9" t="s">
        <v>12</v>
      </c>
      <c r="B3" s="2">
        <v>7361450.7000000002</v>
      </c>
      <c r="C3" s="3">
        <v>10238831.800000001</v>
      </c>
      <c r="D3" s="77">
        <v>11467788.199999999</v>
      </c>
      <c r="E3" s="3">
        <v>10644596.699999999</v>
      </c>
    </row>
    <row r="4" spans="1:5" ht="15" customHeight="1">
      <c r="A4" s="12" t="s">
        <v>33</v>
      </c>
      <c r="B4" s="15">
        <v>921000</v>
      </c>
      <c r="C4" s="15">
        <v>1476000</v>
      </c>
      <c r="D4" s="15">
        <v>660000</v>
      </c>
      <c r="E4" s="43">
        <v>867919.8</v>
      </c>
    </row>
    <row r="5" spans="1:5" ht="15" customHeight="1">
      <c r="A5" s="12" t="s">
        <v>34</v>
      </c>
      <c r="B5" s="15">
        <v>2357795</v>
      </c>
      <c r="C5" s="15">
        <v>3537496</v>
      </c>
      <c r="D5" s="15">
        <v>2131031.2000000002</v>
      </c>
      <c r="E5" s="43">
        <v>2656868.5</v>
      </c>
    </row>
    <row r="6" spans="1:5" ht="15" customHeight="1">
      <c r="A6" s="12" t="s">
        <v>35</v>
      </c>
      <c r="B6" s="15">
        <v>2908804.3</v>
      </c>
      <c r="C6" s="15">
        <v>4336501.7</v>
      </c>
      <c r="D6" s="15">
        <v>7835312.0999999996</v>
      </c>
      <c r="E6" s="43">
        <v>4025162.7</v>
      </c>
    </row>
    <row r="7" spans="1:5" ht="15" customHeight="1">
      <c r="A7" s="12" t="s">
        <v>36</v>
      </c>
      <c r="B7" s="15">
        <v>7095</v>
      </c>
      <c r="C7" s="15">
        <v>5340</v>
      </c>
      <c r="D7" s="15">
        <v>6937</v>
      </c>
      <c r="E7" s="43">
        <v>2877227.9</v>
      </c>
    </row>
    <row r="8" spans="1:5" ht="15" customHeight="1">
      <c r="A8" s="12" t="s">
        <v>37</v>
      </c>
      <c r="B8" s="15">
        <v>22807.5</v>
      </c>
      <c r="C8" s="15">
        <v>101154.6</v>
      </c>
      <c r="D8" s="15">
        <v>3300</v>
      </c>
      <c r="E8" s="43" t="s">
        <v>10</v>
      </c>
    </row>
    <row r="9" spans="1:5" ht="15" customHeight="1">
      <c r="A9" s="12" t="s">
        <v>38</v>
      </c>
      <c r="B9" s="15">
        <v>24508.799999999999</v>
      </c>
      <c r="C9" s="15">
        <v>13260</v>
      </c>
      <c r="D9" s="15">
        <v>205757.1</v>
      </c>
      <c r="E9" s="43" t="s">
        <v>10</v>
      </c>
    </row>
    <row r="10" spans="1:5" ht="15" customHeight="1">
      <c r="A10" s="12" t="s">
        <v>39</v>
      </c>
      <c r="B10" s="15">
        <v>584883</v>
      </c>
      <c r="C10" s="15">
        <v>211298</v>
      </c>
      <c r="D10" s="15">
        <v>153383</v>
      </c>
      <c r="E10" s="44">
        <v>205290</v>
      </c>
    </row>
    <row r="11" spans="1:5" ht="15" customHeight="1">
      <c r="A11" s="12" t="s">
        <v>40</v>
      </c>
      <c r="B11" s="15">
        <v>10375.700000000001</v>
      </c>
      <c r="C11" s="15">
        <v>10321.4</v>
      </c>
      <c r="D11" s="15">
        <v>9285.2000000000007</v>
      </c>
      <c r="E11" s="43">
        <v>12127.8</v>
      </c>
    </row>
    <row r="12" spans="1:5" ht="15" customHeight="1">
      <c r="A12" s="12" t="s">
        <v>41</v>
      </c>
      <c r="B12" s="4" t="s">
        <v>10</v>
      </c>
      <c r="C12" s="4" t="s">
        <v>10</v>
      </c>
      <c r="D12" s="15" t="s">
        <v>10</v>
      </c>
      <c r="E12" s="4" t="s">
        <v>10</v>
      </c>
    </row>
    <row r="13" spans="1:5" ht="15" customHeight="1" thickBot="1">
      <c r="A13" s="38" t="s">
        <v>42</v>
      </c>
      <c r="B13" s="49">
        <v>524181.4</v>
      </c>
      <c r="C13" s="49">
        <v>547460.1</v>
      </c>
      <c r="D13" s="49">
        <v>462782.6</v>
      </c>
      <c r="E13" s="50" t="s">
        <v>10</v>
      </c>
    </row>
    <row r="15" spans="1:5">
      <c r="D15" s="17"/>
      <c r="E15" s="17"/>
    </row>
  </sheetData>
  <mergeCells count="1">
    <mergeCell ref="A1:E1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9" sqref="C9"/>
    </sheetView>
  </sheetViews>
  <sheetFormatPr defaultRowHeight="12.75"/>
  <cols>
    <col min="1" max="1" width="64.7109375" style="20" customWidth="1"/>
    <col min="2" max="2" width="15.42578125" style="20" customWidth="1"/>
    <col min="3" max="3" width="15.140625" style="20" customWidth="1"/>
    <col min="4" max="4" width="15.28515625" style="20" customWidth="1"/>
    <col min="5" max="5" width="14.7109375" style="20" customWidth="1"/>
    <col min="6" max="16384" width="9.140625" style="20"/>
  </cols>
  <sheetData>
    <row r="1" spans="1:5" ht="28.5" customHeight="1" thickBot="1">
      <c r="A1" s="368" t="s">
        <v>43</v>
      </c>
      <c r="B1" s="368"/>
      <c r="C1" s="368"/>
      <c r="D1" s="368"/>
      <c r="E1" s="368"/>
    </row>
    <row r="2" spans="1:5" ht="15" customHeight="1">
      <c r="A2" s="45" t="s">
        <v>32</v>
      </c>
      <c r="B2" s="73">
        <v>2014</v>
      </c>
      <c r="C2" s="34">
        <v>2015</v>
      </c>
      <c r="D2" s="34">
        <v>2016</v>
      </c>
      <c r="E2" s="35">
        <v>2017</v>
      </c>
    </row>
    <row r="3" spans="1:5" ht="15" customHeight="1">
      <c r="A3" s="32" t="s">
        <v>12</v>
      </c>
      <c r="B3" s="18">
        <v>7279411.7999999998</v>
      </c>
      <c r="C3" s="18">
        <v>9656332.6999999993</v>
      </c>
      <c r="D3" s="78">
        <v>12019840.199999999</v>
      </c>
      <c r="E3" s="18">
        <v>9720711.5999999996</v>
      </c>
    </row>
    <row r="4" spans="1:5" ht="15" customHeight="1">
      <c r="A4" s="12" t="s">
        <v>33</v>
      </c>
      <c r="B4" s="19">
        <v>808593</v>
      </c>
      <c r="C4" s="19">
        <v>753000</v>
      </c>
      <c r="D4" s="19">
        <v>959729.1</v>
      </c>
      <c r="E4" s="23">
        <v>1547309</v>
      </c>
    </row>
    <row r="5" spans="1:5" ht="15" customHeight="1">
      <c r="A5" s="12" t="s">
        <v>34</v>
      </c>
      <c r="B5" s="19">
        <v>2405732</v>
      </c>
      <c r="C5" s="19">
        <v>3733030.9</v>
      </c>
      <c r="D5" s="19">
        <v>2217699.7999999998</v>
      </c>
      <c r="E5" s="14">
        <v>2300790.5</v>
      </c>
    </row>
    <row r="6" spans="1:5" ht="15" customHeight="1">
      <c r="A6" s="12" t="s">
        <v>35</v>
      </c>
      <c r="B6" s="19">
        <v>2894532.3</v>
      </c>
      <c r="C6" s="19">
        <v>4316972.7</v>
      </c>
      <c r="D6" s="19">
        <v>8000422.2000000002</v>
      </c>
      <c r="E6" s="14">
        <v>4103635.1</v>
      </c>
    </row>
    <row r="7" spans="1:5" ht="15" customHeight="1">
      <c r="A7" s="12" t="s">
        <v>36</v>
      </c>
      <c r="B7" s="19">
        <v>6640</v>
      </c>
      <c r="C7" s="19">
        <v>5115</v>
      </c>
      <c r="D7" s="19">
        <v>7407</v>
      </c>
      <c r="E7" s="23">
        <v>1546844</v>
      </c>
    </row>
    <row r="8" spans="1:5" ht="15" customHeight="1">
      <c r="A8" s="12" t="s">
        <v>37</v>
      </c>
      <c r="B8" s="19">
        <v>22807.5</v>
      </c>
      <c r="C8" s="19">
        <v>101154.6</v>
      </c>
      <c r="D8" s="19">
        <v>3300</v>
      </c>
      <c r="E8" s="16" t="s">
        <v>10</v>
      </c>
    </row>
    <row r="9" spans="1:5" ht="15" customHeight="1">
      <c r="A9" s="12" t="s">
        <v>38</v>
      </c>
      <c r="B9" s="19">
        <v>22400.9</v>
      </c>
      <c r="C9" s="19">
        <v>13080</v>
      </c>
      <c r="D9" s="19">
        <v>205757.1</v>
      </c>
      <c r="E9" s="16" t="s">
        <v>10</v>
      </c>
    </row>
    <row r="10" spans="1:5" ht="15" customHeight="1">
      <c r="A10" s="12" t="s">
        <v>39</v>
      </c>
      <c r="B10" s="19">
        <v>584149</v>
      </c>
      <c r="C10" s="19">
        <v>211298</v>
      </c>
      <c r="D10" s="19">
        <v>153383</v>
      </c>
      <c r="E10" s="22">
        <v>209595</v>
      </c>
    </row>
    <row r="11" spans="1:5" ht="15" customHeight="1">
      <c r="A11" s="12" t="s">
        <v>40</v>
      </c>
      <c r="B11" s="19">
        <v>10375.700000000001</v>
      </c>
      <c r="C11" s="19">
        <v>10321.4</v>
      </c>
      <c r="D11" s="19">
        <v>9359.4</v>
      </c>
      <c r="E11" s="16">
        <v>12538</v>
      </c>
    </row>
    <row r="12" spans="1:5" ht="15" customHeight="1">
      <c r="A12" s="12" t="s">
        <v>44</v>
      </c>
      <c r="B12" s="5" t="s">
        <v>10</v>
      </c>
      <c r="C12" s="5" t="s">
        <v>10</v>
      </c>
      <c r="D12" s="15" t="s">
        <v>10</v>
      </c>
      <c r="E12" s="5" t="s">
        <v>10</v>
      </c>
    </row>
    <row r="13" spans="1:5" ht="15" customHeight="1">
      <c r="A13" s="12" t="s">
        <v>45</v>
      </c>
      <c r="B13" s="5" t="s">
        <v>10</v>
      </c>
      <c r="C13" s="5" t="s">
        <v>10</v>
      </c>
      <c r="D13" s="15" t="s">
        <v>10</v>
      </c>
      <c r="E13" s="4" t="s">
        <v>10</v>
      </c>
    </row>
    <row r="14" spans="1:5" ht="15" customHeight="1" thickBot="1">
      <c r="A14" s="38" t="s">
        <v>46</v>
      </c>
      <c r="B14" s="39">
        <v>524181.4</v>
      </c>
      <c r="C14" s="39">
        <v>512360.1</v>
      </c>
      <c r="D14" s="39">
        <v>462782.6</v>
      </c>
      <c r="E14" s="40" t="s">
        <v>10</v>
      </c>
    </row>
    <row r="16" spans="1:5">
      <c r="D16" s="17"/>
      <c r="E16" s="17"/>
    </row>
  </sheetData>
  <mergeCells count="1">
    <mergeCell ref="A1:E1"/>
  </mergeCells>
  <pageMargins left="0.7" right="0.45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"/>
  <sheetViews>
    <sheetView topLeftCell="A4" workbookViewId="0">
      <selection activeCell="L55" sqref="L55"/>
    </sheetView>
  </sheetViews>
  <sheetFormatPr defaultRowHeight="12.75"/>
  <cols>
    <col min="1" max="1" width="15.7109375" style="82" customWidth="1"/>
    <col min="2" max="2" width="11" style="82" customWidth="1"/>
    <col min="3" max="3" width="10.5703125" style="82" customWidth="1"/>
    <col min="4" max="4" width="8" style="83" customWidth="1"/>
    <col min="5" max="5" width="11.42578125" style="82" customWidth="1"/>
    <col min="6" max="6" width="10.5703125" style="82" customWidth="1"/>
    <col min="7" max="7" width="8.42578125" style="82" customWidth="1"/>
    <col min="8" max="8" width="11.140625" style="82" customWidth="1"/>
    <col min="9" max="9" width="11.140625" style="82" bestFit="1" customWidth="1"/>
    <col min="10" max="10" width="9.140625" style="82" customWidth="1"/>
    <col min="11" max="11" width="9.140625" style="82" hidden="1" customWidth="1"/>
    <col min="12" max="20" width="9.140625" style="82" customWidth="1"/>
    <col min="21" max="155" width="9.140625" style="82"/>
    <col min="156" max="156" width="16.7109375" style="82" customWidth="1"/>
    <col min="157" max="162" width="9.7109375" style="82" customWidth="1"/>
    <col min="163" max="411" width="9.140625" style="82"/>
    <col min="412" max="412" width="16.7109375" style="82" customWidth="1"/>
    <col min="413" max="418" width="9.7109375" style="82" customWidth="1"/>
    <col min="419" max="667" width="9.140625" style="82"/>
    <col min="668" max="668" width="16.7109375" style="82" customWidth="1"/>
    <col min="669" max="674" width="9.7109375" style="82" customWidth="1"/>
    <col min="675" max="923" width="9.140625" style="82"/>
    <col min="924" max="924" width="16.7109375" style="82" customWidth="1"/>
    <col min="925" max="930" width="9.7109375" style="82" customWidth="1"/>
    <col min="931" max="1179" width="9.140625" style="82"/>
    <col min="1180" max="1180" width="16.7109375" style="82" customWidth="1"/>
    <col min="1181" max="1186" width="9.7109375" style="82" customWidth="1"/>
    <col min="1187" max="1435" width="9.140625" style="82"/>
    <col min="1436" max="1436" width="16.7109375" style="82" customWidth="1"/>
    <col min="1437" max="1442" width="9.7109375" style="82" customWidth="1"/>
    <col min="1443" max="1691" width="9.140625" style="82"/>
    <col min="1692" max="1692" width="16.7109375" style="82" customWidth="1"/>
    <col min="1693" max="1698" width="9.7109375" style="82" customWidth="1"/>
    <col min="1699" max="1947" width="9.140625" style="82"/>
    <col min="1948" max="1948" width="16.7109375" style="82" customWidth="1"/>
    <col min="1949" max="1954" width="9.7109375" style="82" customWidth="1"/>
    <col min="1955" max="2203" width="9.140625" style="82"/>
    <col min="2204" max="2204" width="16.7109375" style="82" customWidth="1"/>
    <col min="2205" max="2210" width="9.7109375" style="82" customWidth="1"/>
    <col min="2211" max="2459" width="9.140625" style="82"/>
    <col min="2460" max="2460" width="16.7109375" style="82" customWidth="1"/>
    <col min="2461" max="2466" width="9.7109375" style="82" customWidth="1"/>
    <col min="2467" max="2715" width="9.140625" style="82"/>
    <col min="2716" max="2716" width="16.7109375" style="82" customWidth="1"/>
    <col min="2717" max="2722" width="9.7109375" style="82" customWidth="1"/>
    <col min="2723" max="2971" width="9.140625" style="82"/>
    <col min="2972" max="2972" width="16.7109375" style="82" customWidth="1"/>
    <col min="2973" max="2978" width="9.7109375" style="82" customWidth="1"/>
    <col min="2979" max="3227" width="9.140625" style="82"/>
    <col min="3228" max="3228" width="16.7109375" style="82" customWidth="1"/>
    <col min="3229" max="3234" width="9.7109375" style="82" customWidth="1"/>
    <col min="3235" max="3483" width="9.140625" style="82"/>
    <col min="3484" max="3484" width="16.7109375" style="82" customWidth="1"/>
    <col min="3485" max="3490" width="9.7109375" style="82" customWidth="1"/>
    <col min="3491" max="3739" width="9.140625" style="82"/>
    <col min="3740" max="3740" width="16.7109375" style="82" customWidth="1"/>
    <col min="3741" max="3746" width="9.7109375" style="82" customWidth="1"/>
    <col min="3747" max="3995" width="9.140625" style="82"/>
    <col min="3996" max="3996" width="16.7109375" style="82" customWidth="1"/>
    <col min="3997" max="4002" width="9.7109375" style="82" customWidth="1"/>
    <col min="4003" max="4251" width="9.140625" style="82"/>
    <col min="4252" max="4252" width="16.7109375" style="82" customWidth="1"/>
    <col min="4253" max="4258" width="9.7109375" style="82" customWidth="1"/>
    <col min="4259" max="4507" width="9.140625" style="82"/>
    <col min="4508" max="4508" width="16.7109375" style="82" customWidth="1"/>
    <col min="4509" max="4514" width="9.7109375" style="82" customWidth="1"/>
    <col min="4515" max="4763" width="9.140625" style="82"/>
    <col min="4764" max="4764" width="16.7109375" style="82" customWidth="1"/>
    <col min="4765" max="4770" width="9.7109375" style="82" customWidth="1"/>
    <col min="4771" max="5019" width="9.140625" style="82"/>
    <col min="5020" max="5020" width="16.7109375" style="82" customWidth="1"/>
    <col min="5021" max="5026" width="9.7109375" style="82" customWidth="1"/>
    <col min="5027" max="5275" width="9.140625" style="82"/>
    <col min="5276" max="5276" width="16.7109375" style="82" customWidth="1"/>
    <col min="5277" max="5282" width="9.7109375" style="82" customWidth="1"/>
    <col min="5283" max="5531" width="9.140625" style="82"/>
    <col min="5532" max="5532" width="16.7109375" style="82" customWidth="1"/>
    <col min="5533" max="5538" width="9.7109375" style="82" customWidth="1"/>
    <col min="5539" max="5787" width="9.140625" style="82"/>
    <col min="5788" max="5788" width="16.7109375" style="82" customWidth="1"/>
    <col min="5789" max="5794" width="9.7109375" style="82" customWidth="1"/>
    <col min="5795" max="6043" width="9.140625" style="82"/>
    <col min="6044" max="6044" width="16.7109375" style="82" customWidth="1"/>
    <col min="6045" max="6050" width="9.7109375" style="82" customWidth="1"/>
    <col min="6051" max="6299" width="9.140625" style="82"/>
    <col min="6300" max="6300" width="16.7109375" style="82" customWidth="1"/>
    <col min="6301" max="6306" width="9.7109375" style="82" customWidth="1"/>
    <col min="6307" max="6555" width="9.140625" style="82"/>
    <col min="6556" max="6556" width="16.7109375" style="82" customWidth="1"/>
    <col min="6557" max="6562" width="9.7109375" style="82" customWidth="1"/>
    <col min="6563" max="6811" width="9.140625" style="82"/>
    <col min="6812" max="6812" width="16.7109375" style="82" customWidth="1"/>
    <col min="6813" max="6818" width="9.7109375" style="82" customWidth="1"/>
    <col min="6819" max="7067" width="9.140625" style="82"/>
    <col min="7068" max="7068" width="16.7109375" style="82" customWidth="1"/>
    <col min="7069" max="7074" width="9.7109375" style="82" customWidth="1"/>
    <col min="7075" max="7323" width="9.140625" style="82"/>
    <col min="7324" max="7324" width="16.7109375" style="82" customWidth="1"/>
    <col min="7325" max="7330" width="9.7109375" style="82" customWidth="1"/>
    <col min="7331" max="7579" width="9.140625" style="82"/>
    <col min="7580" max="7580" width="16.7109375" style="82" customWidth="1"/>
    <col min="7581" max="7586" width="9.7109375" style="82" customWidth="1"/>
    <col min="7587" max="7835" width="9.140625" style="82"/>
    <col min="7836" max="7836" width="16.7109375" style="82" customWidth="1"/>
    <col min="7837" max="7842" width="9.7109375" style="82" customWidth="1"/>
    <col min="7843" max="8091" width="9.140625" style="82"/>
    <col min="8092" max="8092" width="16.7109375" style="82" customWidth="1"/>
    <col min="8093" max="8098" width="9.7109375" style="82" customWidth="1"/>
    <col min="8099" max="8347" width="9.140625" style="82"/>
    <col min="8348" max="8348" width="16.7109375" style="82" customWidth="1"/>
    <col min="8349" max="8354" width="9.7109375" style="82" customWidth="1"/>
    <col min="8355" max="8603" width="9.140625" style="82"/>
    <col min="8604" max="8604" width="16.7109375" style="82" customWidth="1"/>
    <col min="8605" max="8610" width="9.7109375" style="82" customWidth="1"/>
    <col min="8611" max="8859" width="9.140625" style="82"/>
    <col min="8860" max="8860" width="16.7109375" style="82" customWidth="1"/>
    <col min="8861" max="8866" width="9.7109375" style="82" customWidth="1"/>
    <col min="8867" max="9115" width="9.140625" style="82"/>
    <col min="9116" max="9116" width="16.7109375" style="82" customWidth="1"/>
    <col min="9117" max="9122" width="9.7109375" style="82" customWidth="1"/>
    <col min="9123" max="9371" width="9.140625" style="82"/>
    <col min="9372" max="9372" width="16.7109375" style="82" customWidth="1"/>
    <col min="9373" max="9378" width="9.7109375" style="82" customWidth="1"/>
    <col min="9379" max="9627" width="9.140625" style="82"/>
    <col min="9628" max="9628" width="16.7109375" style="82" customWidth="1"/>
    <col min="9629" max="9634" width="9.7109375" style="82" customWidth="1"/>
    <col min="9635" max="9883" width="9.140625" style="82"/>
    <col min="9884" max="9884" width="16.7109375" style="82" customWidth="1"/>
    <col min="9885" max="9890" width="9.7109375" style="82" customWidth="1"/>
    <col min="9891" max="10139" width="9.140625" style="82"/>
    <col min="10140" max="10140" width="16.7109375" style="82" customWidth="1"/>
    <col min="10141" max="10146" width="9.7109375" style="82" customWidth="1"/>
    <col min="10147" max="10395" width="9.140625" style="82"/>
    <col min="10396" max="10396" width="16.7109375" style="82" customWidth="1"/>
    <col min="10397" max="10402" width="9.7109375" style="82" customWidth="1"/>
    <col min="10403" max="10651" width="9.140625" style="82"/>
    <col min="10652" max="10652" width="16.7109375" style="82" customWidth="1"/>
    <col min="10653" max="10658" width="9.7109375" style="82" customWidth="1"/>
    <col min="10659" max="10907" width="9.140625" style="82"/>
    <col min="10908" max="10908" width="16.7109375" style="82" customWidth="1"/>
    <col min="10909" max="10914" width="9.7109375" style="82" customWidth="1"/>
    <col min="10915" max="11163" width="9.140625" style="82"/>
    <col min="11164" max="11164" width="16.7109375" style="82" customWidth="1"/>
    <col min="11165" max="11170" width="9.7109375" style="82" customWidth="1"/>
    <col min="11171" max="11419" width="9.140625" style="82"/>
    <col min="11420" max="11420" width="16.7109375" style="82" customWidth="1"/>
    <col min="11421" max="11426" width="9.7109375" style="82" customWidth="1"/>
    <col min="11427" max="11675" width="9.140625" style="82"/>
    <col min="11676" max="11676" width="16.7109375" style="82" customWidth="1"/>
    <col min="11677" max="11682" width="9.7109375" style="82" customWidth="1"/>
    <col min="11683" max="11931" width="9.140625" style="82"/>
    <col min="11932" max="11932" width="16.7109375" style="82" customWidth="1"/>
    <col min="11933" max="11938" width="9.7109375" style="82" customWidth="1"/>
    <col min="11939" max="12187" width="9.140625" style="82"/>
    <col min="12188" max="12188" width="16.7109375" style="82" customWidth="1"/>
    <col min="12189" max="12194" width="9.7109375" style="82" customWidth="1"/>
    <col min="12195" max="12443" width="9.140625" style="82"/>
    <col min="12444" max="12444" width="16.7109375" style="82" customWidth="1"/>
    <col min="12445" max="12450" width="9.7109375" style="82" customWidth="1"/>
    <col min="12451" max="12699" width="9.140625" style="82"/>
    <col min="12700" max="12700" width="16.7109375" style="82" customWidth="1"/>
    <col min="12701" max="12706" width="9.7109375" style="82" customWidth="1"/>
    <col min="12707" max="12955" width="9.140625" style="82"/>
    <col min="12956" max="12956" width="16.7109375" style="82" customWidth="1"/>
    <col min="12957" max="12962" width="9.7109375" style="82" customWidth="1"/>
    <col min="12963" max="13211" width="9.140625" style="82"/>
    <col min="13212" max="13212" width="16.7109375" style="82" customWidth="1"/>
    <col min="13213" max="13218" width="9.7109375" style="82" customWidth="1"/>
    <col min="13219" max="13467" width="9.140625" style="82"/>
    <col min="13468" max="13468" width="16.7109375" style="82" customWidth="1"/>
    <col min="13469" max="13474" width="9.7109375" style="82" customWidth="1"/>
    <col min="13475" max="13723" width="9.140625" style="82"/>
    <col min="13724" max="13724" width="16.7109375" style="82" customWidth="1"/>
    <col min="13725" max="13730" width="9.7109375" style="82" customWidth="1"/>
    <col min="13731" max="13979" width="9.140625" style="82"/>
    <col min="13980" max="13980" width="16.7109375" style="82" customWidth="1"/>
    <col min="13981" max="13986" width="9.7109375" style="82" customWidth="1"/>
    <col min="13987" max="14235" width="9.140625" style="82"/>
    <col min="14236" max="14236" width="16.7109375" style="82" customWidth="1"/>
    <col min="14237" max="14242" width="9.7109375" style="82" customWidth="1"/>
    <col min="14243" max="14491" width="9.140625" style="82"/>
    <col min="14492" max="14492" width="16.7109375" style="82" customWidth="1"/>
    <col min="14493" max="14498" width="9.7109375" style="82" customWidth="1"/>
    <col min="14499" max="14747" width="9.140625" style="82"/>
    <col min="14748" max="14748" width="16.7109375" style="82" customWidth="1"/>
    <col min="14749" max="14754" width="9.7109375" style="82" customWidth="1"/>
    <col min="14755" max="15003" width="9.140625" style="82"/>
    <col min="15004" max="15004" width="16.7109375" style="82" customWidth="1"/>
    <col min="15005" max="15010" width="9.7109375" style="82" customWidth="1"/>
    <col min="15011" max="15259" width="9.140625" style="82"/>
    <col min="15260" max="15260" width="16.7109375" style="82" customWidth="1"/>
    <col min="15261" max="15266" width="9.7109375" style="82" customWidth="1"/>
    <col min="15267" max="15515" width="9.140625" style="82"/>
    <col min="15516" max="15516" width="16.7109375" style="82" customWidth="1"/>
    <col min="15517" max="15522" width="9.7109375" style="82" customWidth="1"/>
    <col min="15523" max="15771" width="9.140625" style="82"/>
    <col min="15772" max="15772" width="16.7109375" style="82" customWidth="1"/>
    <col min="15773" max="15778" width="9.7109375" style="82" customWidth="1"/>
    <col min="15779" max="16027" width="9.140625" style="82"/>
    <col min="16028" max="16028" width="16.7109375" style="82" customWidth="1"/>
    <col min="16029" max="16034" width="9.7109375" style="82" customWidth="1"/>
    <col min="16035" max="16384" width="9.140625" style="82"/>
  </cols>
  <sheetData>
    <row r="1" spans="1:16">
      <c r="A1" s="377" t="s">
        <v>136</v>
      </c>
      <c r="B1" s="377"/>
      <c r="C1" s="377"/>
      <c r="D1" s="377"/>
      <c r="E1" s="377"/>
      <c r="F1" s="377"/>
      <c r="G1" s="377"/>
      <c r="H1" s="377"/>
      <c r="I1" s="377"/>
    </row>
    <row r="2" spans="1:16" ht="14.25" customHeight="1" thickBot="1">
      <c r="A2" s="247"/>
      <c r="B2" s="247"/>
      <c r="C2" s="247"/>
      <c r="D2" s="248"/>
      <c r="E2" s="247"/>
      <c r="F2" s="247"/>
      <c r="G2" s="247"/>
      <c r="H2" s="247"/>
      <c r="I2" s="247"/>
    </row>
    <row r="3" spans="1:16" ht="28.5" customHeight="1">
      <c r="A3" s="378" t="s">
        <v>135</v>
      </c>
      <c r="B3" s="373">
        <v>2016</v>
      </c>
      <c r="C3" s="374"/>
      <c r="D3" s="374"/>
      <c r="E3" s="374">
        <v>2017</v>
      </c>
      <c r="F3" s="374"/>
      <c r="G3" s="375"/>
      <c r="H3" s="376" t="s">
        <v>134</v>
      </c>
      <c r="I3" s="376"/>
    </row>
    <row r="4" spans="1:16" ht="38.25" customHeight="1">
      <c r="A4" s="373"/>
      <c r="B4" s="235" t="s">
        <v>112</v>
      </c>
      <c r="C4" s="233" t="s">
        <v>111</v>
      </c>
      <c r="D4" s="233" t="s">
        <v>4</v>
      </c>
      <c r="E4" s="233" t="s">
        <v>112</v>
      </c>
      <c r="F4" s="233" t="s">
        <v>111</v>
      </c>
      <c r="G4" s="233" t="s">
        <v>4</v>
      </c>
      <c r="H4" s="233" t="s">
        <v>112</v>
      </c>
      <c r="I4" s="234" t="s">
        <v>111</v>
      </c>
      <c r="J4" s="87"/>
    </row>
    <row r="5" spans="1:16" ht="22.5" customHeight="1">
      <c r="A5" s="236" t="s">
        <v>133</v>
      </c>
      <c r="B5" s="237">
        <f>SUM(B6:B29)</f>
        <v>15642331.399999999</v>
      </c>
      <c r="C5" s="237">
        <f>SUM(C6:C29)</f>
        <v>16793475.199999999</v>
      </c>
      <c r="D5" s="86">
        <f t="shared" ref="D5:D29" si="0">C5/B5*100</f>
        <v>107.35915747188427</v>
      </c>
      <c r="E5" s="86">
        <f>SUM(E6:E29)</f>
        <v>17463994.699999999</v>
      </c>
      <c r="F5" s="86">
        <f>SUM(F6:F29)</f>
        <v>18115146.099999998</v>
      </c>
      <c r="G5" s="86">
        <f t="shared" ref="G5:G29" si="1">F5/E5*100</f>
        <v>103.72853640410231</v>
      </c>
      <c r="H5" s="86">
        <f t="shared" ref="H5:H29" si="2">E5-B5</f>
        <v>1821663.3000000007</v>
      </c>
      <c r="I5" s="86">
        <f t="shared" ref="I5:I29" si="3">F5-C5</f>
        <v>1321670.8999999985</v>
      </c>
      <c r="K5" s="84">
        <f t="shared" ref="K5:K50" si="4">C5/B5*100</f>
        <v>107.35915747188427</v>
      </c>
    </row>
    <row r="6" spans="1:16" ht="15.75" customHeight="1">
      <c r="A6" s="87" t="s">
        <v>132</v>
      </c>
      <c r="B6" s="85">
        <v>237496</v>
      </c>
      <c r="C6" s="85">
        <v>228673.1</v>
      </c>
      <c r="D6" s="84">
        <f t="shared" si="0"/>
        <v>96.285032168962843</v>
      </c>
      <c r="E6" s="84">
        <v>259922.8</v>
      </c>
      <c r="F6" s="84">
        <v>249671.6</v>
      </c>
      <c r="G6" s="84">
        <f t="shared" si="1"/>
        <v>96.056059722348337</v>
      </c>
      <c r="H6" s="84">
        <f t="shared" si="2"/>
        <v>22426.799999999988</v>
      </c>
      <c r="I6" s="84">
        <f t="shared" si="3"/>
        <v>20998.5</v>
      </c>
      <c r="K6" s="84">
        <f t="shared" si="4"/>
        <v>96.285032168962843</v>
      </c>
      <c r="P6" s="84"/>
    </row>
    <row r="7" spans="1:16" ht="15.75" customHeight="1">
      <c r="A7" s="87" t="s">
        <v>131</v>
      </c>
      <c r="B7" s="85">
        <v>214247.2</v>
      </c>
      <c r="C7" s="85">
        <v>242732.3</v>
      </c>
      <c r="D7" s="84">
        <f t="shared" si="0"/>
        <v>113.29543629975095</v>
      </c>
      <c r="E7" s="84">
        <v>234478.7</v>
      </c>
      <c r="F7" s="84">
        <v>251109.2</v>
      </c>
      <c r="G7" s="84">
        <f t="shared" si="1"/>
        <v>107.09254188120285</v>
      </c>
      <c r="H7" s="84">
        <f t="shared" si="2"/>
        <v>20231.5</v>
      </c>
      <c r="I7" s="84">
        <f t="shared" si="3"/>
        <v>8376.9000000000233</v>
      </c>
      <c r="K7" s="84">
        <f t="shared" si="4"/>
        <v>113.29543629975095</v>
      </c>
    </row>
    <row r="8" spans="1:16" ht="15.75" customHeight="1">
      <c r="A8" s="87" t="s">
        <v>130</v>
      </c>
      <c r="B8" s="85">
        <v>285272.7</v>
      </c>
      <c r="C8" s="85">
        <v>263313.7</v>
      </c>
      <c r="D8" s="84">
        <f t="shared" si="0"/>
        <v>92.302453056321198</v>
      </c>
      <c r="E8" s="84">
        <v>312211.09999999998</v>
      </c>
      <c r="F8" s="84">
        <v>283758.40000000002</v>
      </c>
      <c r="G8" s="84">
        <f t="shared" si="1"/>
        <v>90.886710946535871</v>
      </c>
      <c r="H8" s="84">
        <f t="shared" si="2"/>
        <v>26938.399999999965</v>
      </c>
      <c r="I8" s="84">
        <f t="shared" si="3"/>
        <v>20444.700000000012</v>
      </c>
      <c r="K8" s="84">
        <f t="shared" si="4"/>
        <v>92.302453056321198</v>
      </c>
    </row>
    <row r="9" spans="1:16" ht="15.75" customHeight="1">
      <c r="A9" s="87" t="s">
        <v>0</v>
      </c>
      <c r="B9" s="85">
        <v>265614.40000000002</v>
      </c>
      <c r="C9" s="85">
        <v>306057.8</v>
      </c>
      <c r="D9" s="84">
        <f t="shared" si="0"/>
        <v>115.22635820949465</v>
      </c>
      <c r="E9" s="84">
        <v>290696.5</v>
      </c>
      <c r="F9" s="84">
        <v>311659.90000000002</v>
      </c>
      <c r="G9" s="84">
        <f t="shared" si="1"/>
        <v>107.21143873421251</v>
      </c>
      <c r="H9" s="84">
        <f t="shared" si="2"/>
        <v>25082.099999999977</v>
      </c>
      <c r="I9" s="84">
        <f t="shared" si="3"/>
        <v>5602.1000000000349</v>
      </c>
      <c r="K9" s="84">
        <f t="shared" si="4"/>
        <v>115.22635820949465</v>
      </c>
    </row>
    <row r="10" spans="1:16" ht="15.75" customHeight="1">
      <c r="A10" s="87" t="s">
        <v>129</v>
      </c>
      <c r="B10" s="85">
        <v>356590.8</v>
      </c>
      <c r="C10" s="85">
        <v>363171.6</v>
      </c>
      <c r="D10" s="84">
        <f t="shared" si="0"/>
        <v>101.84547666400816</v>
      </c>
      <c r="E10" s="84">
        <v>390263.8</v>
      </c>
      <c r="F10" s="84">
        <v>338684.9</v>
      </c>
      <c r="G10" s="84">
        <f t="shared" si="1"/>
        <v>86.783580747176657</v>
      </c>
      <c r="H10" s="84">
        <f t="shared" si="2"/>
        <v>33673</v>
      </c>
      <c r="I10" s="84">
        <f t="shared" si="3"/>
        <v>-24486.699999999953</v>
      </c>
      <c r="K10" s="84">
        <f t="shared" si="4"/>
        <v>101.84547666400816</v>
      </c>
    </row>
    <row r="11" spans="1:16" ht="15.75" customHeight="1">
      <c r="A11" s="87" t="s">
        <v>128</v>
      </c>
      <c r="B11" s="85">
        <v>359338.6</v>
      </c>
      <c r="C11" s="85">
        <v>359165</v>
      </c>
      <c r="D11" s="84">
        <f t="shared" si="0"/>
        <v>99.951689019771322</v>
      </c>
      <c r="E11" s="84">
        <v>393271.1</v>
      </c>
      <c r="F11" s="84">
        <v>397094.3</v>
      </c>
      <c r="G11" s="84">
        <f t="shared" si="1"/>
        <v>100.97215381450609</v>
      </c>
      <c r="H11" s="84">
        <f t="shared" si="2"/>
        <v>33932.5</v>
      </c>
      <c r="I11" s="84">
        <f t="shared" si="3"/>
        <v>37929.299999999988</v>
      </c>
      <c r="K11" s="84">
        <f t="shared" si="4"/>
        <v>99.951689019771322</v>
      </c>
    </row>
    <row r="12" spans="1:16" ht="15.75" customHeight="1">
      <c r="A12" s="87" t="s">
        <v>127</v>
      </c>
      <c r="B12" s="85">
        <v>365189.5</v>
      </c>
      <c r="C12" s="85">
        <v>408877</v>
      </c>
      <c r="D12" s="84">
        <f t="shared" si="0"/>
        <v>111.96296717183817</v>
      </c>
      <c r="E12" s="84">
        <v>399674.5</v>
      </c>
      <c r="F12" s="84">
        <v>392110</v>
      </c>
      <c r="G12" s="84">
        <f t="shared" si="1"/>
        <v>98.107334843729092</v>
      </c>
      <c r="H12" s="84">
        <f t="shared" si="2"/>
        <v>34485</v>
      </c>
      <c r="I12" s="84">
        <f t="shared" si="3"/>
        <v>-16767</v>
      </c>
      <c r="K12" s="84">
        <f t="shared" si="4"/>
        <v>111.96296717183817</v>
      </c>
    </row>
    <row r="13" spans="1:16" ht="15.75" customHeight="1">
      <c r="A13" s="87" t="s">
        <v>126</v>
      </c>
      <c r="B13" s="85">
        <v>361336.8</v>
      </c>
      <c r="C13" s="85">
        <v>355328.3</v>
      </c>
      <c r="D13" s="84">
        <f t="shared" si="0"/>
        <v>98.337146949881657</v>
      </c>
      <c r="E13" s="84">
        <v>395457.9</v>
      </c>
      <c r="F13" s="85">
        <v>366208.1</v>
      </c>
      <c r="G13" s="84">
        <f t="shared" si="1"/>
        <v>92.603561592776359</v>
      </c>
      <c r="H13" s="84">
        <f t="shared" si="2"/>
        <v>34121.100000000035</v>
      </c>
      <c r="I13" s="84">
        <f t="shared" si="3"/>
        <v>10879.799999999988</v>
      </c>
      <c r="K13" s="84">
        <f t="shared" si="4"/>
        <v>98.337146949881657</v>
      </c>
    </row>
    <row r="14" spans="1:16" ht="15.75" customHeight="1">
      <c r="A14" s="87" t="s">
        <v>125</v>
      </c>
      <c r="B14" s="85">
        <v>351449.8</v>
      </c>
      <c r="C14" s="85">
        <v>311954.59999999998</v>
      </c>
      <c r="D14" s="84">
        <f t="shared" si="0"/>
        <v>88.762207291055503</v>
      </c>
      <c r="E14" s="84">
        <v>384637.4</v>
      </c>
      <c r="F14" s="85">
        <v>313276.3</v>
      </c>
      <c r="G14" s="84">
        <f t="shared" si="1"/>
        <v>81.447175963647837</v>
      </c>
      <c r="H14" s="84">
        <f t="shared" si="2"/>
        <v>33187.600000000035</v>
      </c>
      <c r="I14" s="84">
        <f t="shared" si="3"/>
        <v>1321.7000000000116</v>
      </c>
      <c r="K14" s="84">
        <f t="shared" si="4"/>
        <v>88.762207291055503</v>
      </c>
    </row>
    <row r="15" spans="1:16" ht="15.75" customHeight="1">
      <c r="A15" s="87" t="s">
        <v>124</v>
      </c>
      <c r="B15" s="85">
        <v>351449.8</v>
      </c>
      <c r="C15" s="85">
        <v>491144.2</v>
      </c>
      <c r="D15" s="84">
        <f t="shared" si="0"/>
        <v>139.74803798437216</v>
      </c>
      <c r="E15" s="84">
        <v>590315.1</v>
      </c>
      <c r="F15" s="85">
        <v>564575.19999999995</v>
      </c>
      <c r="G15" s="84">
        <f t="shared" si="1"/>
        <v>95.639633815906109</v>
      </c>
      <c r="H15" s="84">
        <f t="shared" si="2"/>
        <v>238865.3</v>
      </c>
      <c r="I15" s="84">
        <f t="shared" si="3"/>
        <v>73430.999999999942</v>
      </c>
      <c r="K15" s="84">
        <f t="shared" si="4"/>
        <v>139.74803798437216</v>
      </c>
    </row>
    <row r="16" spans="1:16" ht="15.75" customHeight="1">
      <c r="A16" s="87" t="s">
        <v>123</v>
      </c>
      <c r="B16" s="85">
        <v>317467</v>
      </c>
      <c r="C16" s="85">
        <v>355758.4</v>
      </c>
      <c r="D16" s="84">
        <f t="shared" si="0"/>
        <v>112.06153710464395</v>
      </c>
      <c r="E16" s="84">
        <v>347445.5</v>
      </c>
      <c r="F16" s="85">
        <v>321818.09999999998</v>
      </c>
      <c r="G16" s="84">
        <f t="shared" si="1"/>
        <v>92.624051829711419</v>
      </c>
      <c r="H16" s="84">
        <f t="shared" si="2"/>
        <v>29978.5</v>
      </c>
      <c r="I16" s="84">
        <f t="shared" si="3"/>
        <v>-33940.300000000047</v>
      </c>
      <c r="K16" s="84">
        <f t="shared" si="4"/>
        <v>112.06153710464395</v>
      </c>
    </row>
    <row r="17" spans="1:11" ht="15.75" customHeight="1">
      <c r="A17" s="87" t="s">
        <v>122</v>
      </c>
      <c r="B17" s="85">
        <v>264276.90000000002</v>
      </c>
      <c r="C17" s="85">
        <v>265837.09999999998</v>
      </c>
      <c r="D17" s="84">
        <f t="shared" si="0"/>
        <v>100.59036563543766</v>
      </c>
      <c r="E17" s="84">
        <v>289232.59999999998</v>
      </c>
      <c r="F17" s="84">
        <v>261706.6</v>
      </c>
      <c r="G17" s="84">
        <f t="shared" si="1"/>
        <v>90.483092154895417</v>
      </c>
      <c r="H17" s="84">
        <f t="shared" si="2"/>
        <v>24955.699999999953</v>
      </c>
      <c r="I17" s="84">
        <f t="shared" si="3"/>
        <v>-4130.4999999999709</v>
      </c>
      <c r="K17" s="84">
        <f t="shared" si="4"/>
        <v>100.59036563543766</v>
      </c>
    </row>
    <row r="18" spans="1:11" ht="15.75" customHeight="1">
      <c r="A18" s="87" t="s">
        <v>1</v>
      </c>
      <c r="B18" s="85">
        <v>256599.5</v>
      </c>
      <c r="C18" s="85">
        <v>255675.7</v>
      </c>
      <c r="D18" s="84">
        <f t="shared" si="0"/>
        <v>99.639983710022818</v>
      </c>
      <c r="E18" s="84">
        <v>280830.3</v>
      </c>
      <c r="F18" s="84">
        <v>265082.40000000002</v>
      </c>
      <c r="G18" s="84">
        <f t="shared" si="1"/>
        <v>94.392378600172435</v>
      </c>
      <c r="H18" s="84">
        <f t="shared" si="2"/>
        <v>24230.799999999988</v>
      </c>
      <c r="I18" s="84">
        <f t="shared" si="3"/>
        <v>9406.7000000000116</v>
      </c>
      <c r="K18" s="84">
        <f t="shared" si="4"/>
        <v>99.639983710022818</v>
      </c>
    </row>
    <row r="19" spans="1:11" ht="15.75" customHeight="1">
      <c r="A19" s="87" t="s">
        <v>121</v>
      </c>
      <c r="B19" s="85">
        <v>363569.1</v>
      </c>
      <c r="C19" s="85">
        <v>366201.9</v>
      </c>
      <c r="D19" s="84">
        <f t="shared" si="0"/>
        <v>100.72415395037699</v>
      </c>
      <c r="E19" s="84">
        <v>397901</v>
      </c>
      <c r="F19" s="84">
        <v>373155.6</v>
      </c>
      <c r="G19" s="84">
        <f t="shared" si="1"/>
        <v>93.781015880834673</v>
      </c>
      <c r="H19" s="84">
        <f t="shared" si="2"/>
        <v>34331.900000000023</v>
      </c>
      <c r="I19" s="84">
        <f t="shared" si="3"/>
        <v>6953.6999999999534</v>
      </c>
      <c r="K19" s="84">
        <f t="shared" si="4"/>
        <v>100.72415395037699</v>
      </c>
    </row>
    <row r="20" spans="1:11" ht="15.75" customHeight="1">
      <c r="A20" s="87" t="s">
        <v>120</v>
      </c>
      <c r="B20" s="85">
        <v>248624</v>
      </c>
      <c r="C20" s="85">
        <v>243451.5</v>
      </c>
      <c r="D20" s="84">
        <f t="shared" si="0"/>
        <v>97.919549198790151</v>
      </c>
      <c r="E20" s="84">
        <v>272101.09999999998</v>
      </c>
      <c r="F20" s="84">
        <v>256805.2</v>
      </c>
      <c r="G20" s="84">
        <f t="shared" si="1"/>
        <v>94.378596778917839</v>
      </c>
      <c r="H20" s="84">
        <f t="shared" si="2"/>
        <v>23477.099999999977</v>
      </c>
      <c r="I20" s="84">
        <f t="shared" si="3"/>
        <v>13353.700000000012</v>
      </c>
      <c r="K20" s="84">
        <f t="shared" si="4"/>
        <v>97.919549198790151</v>
      </c>
    </row>
    <row r="21" spans="1:11" ht="15.75" customHeight="1">
      <c r="A21" s="87" t="s">
        <v>119</v>
      </c>
      <c r="B21" s="85">
        <v>343484</v>
      </c>
      <c r="C21" s="85">
        <v>348492.5</v>
      </c>
      <c r="D21" s="84">
        <f t="shared" si="0"/>
        <v>101.45814652210873</v>
      </c>
      <c r="E21" s="84">
        <v>375919.3</v>
      </c>
      <c r="F21" s="84">
        <v>377593.3</v>
      </c>
      <c r="G21" s="84">
        <f t="shared" si="1"/>
        <v>100.44530834144456</v>
      </c>
      <c r="H21" s="84">
        <f t="shared" si="2"/>
        <v>32435.299999999988</v>
      </c>
      <c r="I21" s="84">
        <f t="shared" si="3"/>
        <v>29100.799999999988</v>
      </c>
      <c r="K21" s="84">
        <f t="shared" si="4"/>
        <v>101.45814652210873</v>
      </c>
    </row>
    <row r="22" spans="1:11" ht="15.75" customHeight="1">
      <c r="A22" s="87" t="s">
        <v>118</v>
      </c>
      <c r="B22" s="85">
        <v>251152.5</v>
      </c>
      <c r="C22" s="85">
        <v>219851</v>
      </c>
      <c r="D22" s="84">
        <f t="shared" si="0"/>
        <v>87.536855097998227</v>
      </c>
      <c r="E22" s="84">
        <v>274869</v>
      </c>
      <c r="F22" s="84">
        <v>240585.9</v>
      </c>
      <c r="G22" s="84">
        <f t="shared" si="1"/>
        <v>87.527476725276401</v>
      </c>
      <c r="H22" s="84">
        <f t="shared" si="2"/>
        <v>23716.5</v>
      </c>
      <c r="I22" s="84">
        <f t="shared" si="3"/>
        <v>20734.899999999994</v>
      </c>
      <c r="K22" s="84">
        <f t="shared" si="4"/>
        <v>87.536855097998227</v>
      </c>
    </row>
    <row r="23" spans="1:11" ht="15.75" customHeight="1">
      <c r="A23" s="87" t="s">
        <v>2</v>
      </c>
      <c r="B23" s="85">
        <v>400109.3</v>
      </c>
      <c r="C23" s="85">
        <v>348168.5</v>
      </c>
      <c r="D23" s="84">
        <f t="shared" si="0"/>
        <v>87.018347236617601</v>
      </c>
      <c r="E23" s="84">
        <v>437891.8</v>
      </c>
      <c r="F23" s="84">
        <v>401701.3</v>
      </c>
      <c r="G23" s="84">
        <f t="shared" si="1"/>
        <v>91.735287118872748</v>
      </c>
      <c r="H23" s="84">
        <f t="shared" si="2"/>
        <v>37782.5</v>
      </c>
      <c r="I23" s="84">
        <f t="shared" si="3"/>
        <v>53532.799999999988</v>
      </c>
      <c r="K23" s="84">
        <f t="shared" si="4"/>
        <v>87.018347236617601</v>
      </c>
    </row>
    <row r="24" spans="1:11" ht="15.75" customHeight="1">
      <c r="A24" s="87" t="s">
        <v>117</v>
      </c>
      <c r="B24" s="85">
        <v>278777.8</v>
      </c>
      <c r="C24" s="85">
        <v>329429.5</v>
      </c>
      <c r="D24" s="84">
        <f t="shared" si="0"/>
        <v>118.16920142134704</v>
      </c>
      <c r="E24" s="84">
        <v>305102.90000000002</v>
      </c>
      <c r="F24" s="84"/>
      <c r="G24" s="84">
        <f t="shared" si="1"/>
        <v>0</v>
      </c>
      <c r="H24" s="84">
        <f t="shared" si="2"/>
        <v>26325.100000000035</v>
      </c>
      <c r="I24" s="84">
        <f t="shared" si="3"/>
        <v>-329429.5</v>
      </c>
      <c r="K24" s="84">
        <f t="shared" si="4"/>
        <v>118.16920142134704</v>
      </c>
    </row>
    <row r="25" spans="1:11" ht="15.75" customHeight="1">
      <c r="A25" s="87" t="s">
        <v>116</v>
      </c>
      <c r="B25" s="85">
        <v>292629.40000000002</v>
      </c>
      <c r="C25" s="85">
        <v>284290</v>
      </c>
      <c r="D25" s="84">
        <f t="shared" si="0"/>
        <v>97.150183816116893</v>
      </c>
      <c r="E25" s="84">
        <v>320262.5</v>
      </c>
      <c r="F25" s="84">
        <v>291180.2</v>
      </c>
      <c r="G25" s="84">
        <f t="shared" si="1"/>
        <v>90.919230318879045</v>
      </c>
      <c r="H25" s="84">
        <f t="shared" si="2"/>
        <v>27633.099999999977</v>
      </c>
      <c r="I25" s="84">
        <f t="shared" si="3"/>
        <v>6890.2000000000116</v>
      </c>
      <c r="K25" s="84">
        <f t="shared" si="4"/>
        <v>97.150183816116893</v>
      </c>
    </row>
    <row r="26" spans="1:11" ht="15.75" customHeight="1">
      <c r="A26" s="87" t="s">
        <v>3</v>
      </c>
      <c r="B26" s="85">
        <v>335907.6</v>
      </c>
      <c r="C26" s="85">
        <v>332394</v>
      </c>
      <c r="D26" s="84">
        <f t="shared" si="0"/>
        <v>98.953998063753261</v>
      </c>
      <c r="E26" s="84">
        <v>367627.5</v>
      </c>
      <c r="F26" s="84">
        <v>349764.1</v>
      </c>
      <c r="G26" s="84">
        <f t="shared" si="1"/>
        <v>95.1408966957042</v>
      </c>
      <c r="H26" s="84">
        <f t="shared" si="2"/>
        <v>31719.900000000023</v>
      </c>
      <c r="I26" s="84">
        <f t="shared" si="3"/>
        <v>17370.099999999977</v>
      </c>
      <c r="K26" s="84">
        <f t="shared" si="4"/>
        <v>98.953998063753261</v>
      </c>
    </row>
    <row r="27" spans="1:11" ht="15.75" customHeight="1">
      <c r="A27" s="87" t="s">
        <v>115</v>
      </c>
      <c r="B27" s="85">
        <v>8557889.0999999996</v>
      </c>
      <c r="C27" s="85">
        <v>9523644.5</v>
      </c>
      <c r="D27" s="84">
        <f t="shared" si="0"/>
        <v>111.28497213173749</v>
      </c>
      <c r="E27" s="84">
        <v>9504888.5999999996</v>
      </c>
      <c r="F27" s="84">
        <v>10945511.800000001</v>
      </c>
      <c r="G27" s="84">
        <f t="shared" si="1"/>
        <v>115.15665528157794</v>
      </c>
      <c r="H27" s="84">
        <f t="shared" si="2"/>
        <v>946999.5</v>
      </c>
      <c r="I27" s="84">
        <f t="shared" si="3"/>
        <v>1421867.3000000007</v>
      </c>
      <c r="K27" s="84">
        <f t="shared" si="4"/>
        <v>111.28497213173749</v>
      </c>
    </row>
    <row r="28" spans="1:11" ht="15.75" customHeight="1">
      <c r="A28" s="87" t="s">
        <v>114</v>
      </c>
      <c r="B28" s="85">
        <v>362255.4</v>
      </c>
      <c r="C28" s="85">
        <v>293296.5</v>
      </c>
      <c r="D28" s="84">
        <f t="shared" si="0"/>
        <v>80.964010474378014</v>
      </c>
      <c r="E28" s="84">
        <v>396463.4</v>
      </c>
      <c r="F28" s="84">
        <v>294506.40000000002</v>
      </c>
      <c r="G28" s="84">
        <f t="shared" si="1"/>
        <v>74.28337647308679</v>
      </c>
      <c r="H28" s="84">
        <f t="shared" si="2"/>
        <v>34208</v>
      </c>
      <c r="I28" s="84">
        <f t="shared" si="3"/>
        <v>1209.9000000000233</v>
      </c>
      <c r="K28" s="84">
        <f t="shared" si="4"/>
        <v>80.964010474378014</v>
      </c>
    </row>
    <row r="29" spans="1:11" ht="13.5" customHeight="1" thickBot="1">
      <c r="A29" s="247" t="s">
        <v>113</v>
      </c>
      <c r="B29" s="249">
        <v>221604.2</v>
      </c>
      <c r="C29" s="249">
        <v>296566.5</v>
      </c>
      <c r="D29" s="249">
        <f t="shared" si="0"/>
        <v>133.82711158001516</v>
      </c>
      <c r="E29" s="249">
        <v>242530.3</v>
      </c>
      <c r="F29" s="249">
        <v>267587.3</v>
      </c>
      <c r="G29" s="249">
        <f t="shared" si="1"/>
        <v>110.33149260113066</v>
      </c>
      <c r="H29" s="249">
        <f t="shared" si="2"/>
        <v>20926.099999999977</v>
      </c>
      <c r="I29" s="249">
        <f t="shared" si="3"/>
        <v>-28979.200000000012</v>
      </c>
      <c r="K29" s="84">
        <f t="shared" si="4"/>
        <v>133.82711158001516</v>
      </c>
    </row>
    <row r="30" spans="1:11" hidden="1">
      <c r="D30" s="83" t="e">
        <v>#DIV/0!</v>
      </c>
      <c r="K30" s="84" t="e">
        <f t="shared" si="4"/>
        <v>#DIV/0!</v>
      </c>
    </row>
    <row r="31" spans="1:11" hidden="1">
      <c r="D31" s="83" t="e">
        <v>#DIV/0!</v>
      </c>
      <c r="K31" s="84" t="e">
        <f t="shared" si="4"/>
        <v>#DIV/0!</v>
      </c>
    </row>
    <row r="32" spans="1:11" hidden="1">
      <c r="D32" s="83" t="e">
        <v>#DIV/0!</v>
      </c>
      <c r="K32" s="84" t="e">
        <f t="shared" si="4"/>
        <v>#DIV/0!</v>
      </c>
    </row>
    <row r="33" spans="4:11" hidden="1">
      <c r="D33" s="83" t="e">
        <v>#DIV/0!</v>
      </c>
      <c r="K33" s="84" t="e">
        <f t="shared" si="4"/>
        <v>#DIV/0!</v>
      </c>
    </row>
    <row r="34" spans="4:11" hidden="1">
      <c r="D34" s="83" t="e">
        <v>#DIV/0!</v>
      </c>
      <c r="K34" s="84" t="e">
        <f t="shared" si="4"/>
        <v>#DIV/0!</v>
      </c>
    </row>
    <row r="35" spans="4:11" hidden="1">
      <c r="D35" s="83" t="e">
        <v>#DIV/0!</v>
      </c>
      <c r="K35" s="84" t="e">
        <f t="shared" si="4"/>
        <v>#DIV/0!</v>
      </c>
    </row>
    <row r="36" spans="4:11" hidden="1">
      <c r="D36" s="83" t="e">
        <v>#DIV/0!</v>
      </c>
      <c r="K36" s="84" t="e">
        <f t="shared" si="4"/>
        <v>#DIV/0!</v>
      </c>
    </row>
    <row r="37" spans="4:11" hidden="1">
      <c r="D37" s="83" t="e">
        <v>#DIV/0!</v>
      </c>
      <c r="K37" s="84" t="e">
        <f t="shared" si="4"/>
        <v>#DIV/0!</v>
      </c>
    </row>
    <row r="38" spans="4:11" hidden="1">
      <c r="D38" s="83" t="e">
        <v>#DIV/0!</v>
      </c>
      <c r="E38" s="82">
        <v>14806657.099999998</v>
      </c>
      <c r="F38" s="84">
        <v>12734473.399999999</v>
      </c>
      <c r="G38" s="84"/>
      <c r="K38" s="84" t="e">
        <f t="shared" si="4"/>
        <v>#DIV/0!</v>
      </c>
    </row>
    <row r="39" spans="4:11" hidden="1">
      <c r="D39" s="83" t="e">
        <v>#DIV/0!</v>
      </c>
      <c r="E39" s="82">
        <v>14026638.9</v>
      </c>
      <c r="F39" s="82">
        <v>14737116.200000001</v>
      </c>
      <c r="K39" s="84" t="e">
        <f t="shared" si="4"/>
        <v>#DIV/0!</v>
      </c>
    </row>
    <row r="40" spans="4:11" hidden="1">
      <c r="D40" s="83" t="e">
        <v>#DIV/0!</v>
      </c>
      <c r="K40" s="84" t="e">
        <f t="shared" si="4"/>
        <v>#DIV/0!</v>
      </c>
    </row>
    <row r="41" spans="4:11" hidden="1">
      <c r="D41" s="83" t="e">
        <v>#DIV/0!</v>
      </c>
      <c r="K41" s="84" t="e">
        <f t="shared" si="4"/>
        <v>#DIV/0!</v>
      </c>
    </row>
    <row r="42" spans="4:11" hidden="1">
      <c r="D42" s="83" t="e">
        <v>#DIV/0!</v>
      </c>
      <c r="F42" s="82">
        <v>2015</v>
      </c>
      <c r="G42" s="82">
        <v>2016</v>
      </c>
      <c r="K42" s="84" t="e">
        <f t="shared" si="4"/>
        <v>#DIV/0!</v>
      </c>
    </row>
    <row r="43" spans="4:11" hidden="1">
      <c r="D43" s="83" t="e">
        <v>#DIV/0!</v>
      </c>
      <c r="E43" s="82" t="s">
        <v>112</v>
      </c>
      <c r="F43" s="82">
        <v>16881.099999999999</v>
      </c>
      <c r="G43" s="82">
        <v>15342.3</v>
      </c>
      <c r="K43" s="84" t="e">
        <f t="shared" si="4"/>
        <v>#DIV/0!</v>
      </c>
    </row>
    <row r="44" spans="4:11" hidden="1">
      <c r="D44" s="83" t="e">
        <v>#DIV/0!</v>
      </c>
      <c r="E44" s="82" t="s">
        <v>111</v>
      </c>
      <c r="F44" s="82">
        <v>14129.3</v>
      </c>
      <c r="G44" s="82">
        <v>16793.5</v>
      </c>
      <c r="K44" s="84" t="e">
        <f t="shared" si="4"/>
        <v>#DIV/0!</v>
      </c>
    </row>
    <row r="45" spans="4:11" hidden="1">
      <c r="D45" s="83" t="e">
        <v>#DIV/0!</v>
      </c>
      <c r="K45" s="84" t="e">
        <f t="shared" si="4"/>
        <v>#DIV/0!</v>
      </c>
    </row>
    <row r="46" spans="4:11" hidden="1">
      <c r="D46" s="83" t="e">
        <v>#DIV/0!</v>
      </c>
      <c r="K46" s="84" t="e">
        <f t="shared" si="4"/>
        <v>#DIV/0!</v>
      </c>
    </row>
    <row r="47" spans="4:11" hidden="1">
      <c r="D47" s="83" t="e">
        <v>#DIV/0!</v>
      </c>
      <c r="K47" s="84" t="e">
        <f t="shared" si="4"/>
        <v>#DIV/0!</v>
      </c>
    </row>
    <row r="48" spans="4:11" hidden="1">
      <c r="D48" s="83" t="e">
        <v>#DIV/0!</v>
      </c>
      <c r="K48" s="84" t="e">
        <f t="shared" si="4"/>
        <v>#DIV/0!</v>
      </c>
    </row>
    <row r="49" spans="4:11" hidden="1">
      <c r="D49" s="83" t="e">
        <v>#DIV/0!</v>
      </c>
      <c r="K49" s="84" t="e">
        <f t="shared" si="4"/>
        <v>#DIV/0!</v>
      </c>
    </row>
    <row r="50" spans="4:11" hidden="1">
      <c r="D50" s="83" t="e">
        <v>#DIV/0!</v>
      </c>
      <c r="K50" s="84" t="e">
        <f t="shared" si="4"/>
        <v>#DIV/0!</v>
      </c>
    </row>
    <row r="51" spans="4:11">
      <c r="K51" s="84"/>
    </row>
  </sheetData>
  <mergeCells count="5">
    <mergeCell ref="B3:D3"/>
    <mergeCell ref="E3:G3"/>
    <mergeCell ref="H3:I3"/>
    <mergeCell ref="A1:I1"/>
    <mergeCell ref="A3:A4"/>
  </mergeCells>
  <pageMargins left="0.6" right="0" top="0.47" bottom="0.28000000000000003" header="0" footer="0.3"/>
  <pageSetup paperSize="9" scale="95" orientation="portrait" r:id="rId1"/>
  <headerFooter scaleWithDoc="0">
    <oddFooter>&amp;R8</oddFooter>
  </headerFooter>
  <drawing r:id="rId2"/>
  <legacyDrawing r:id="rId3"/>
  <oleObjects>
    <mc:AlternateContent xmlns:mc="http://schemas.openxmlformats.org/markup-compatibility/2006">
      <mc:Choice Requires="x14">
        <oleObject progId="Excel.Chart.8" shapeId="8193" r:id="rId4">
          <objectPr defaultSize="0" autoPict="0" r:id="rId5">
            <anchor moveWithCells="1" sizeWithCells="1">
              <from>
                <xdr:col>1</xdr:col>
                <xdr:colOff>0</xdr:colOff>
                <xdr:row>29</xdr:row>
                <xdr:rowOff>0</xdr:rowOff>
              </from>
              <to>
                <xdr:col>9</xdr:col>
                <xdr:colOff>0</xdr:colOff>
                <xdr:row>29</xdr:row>
                <xdr:rowOff>0</xdr:rowOff>
              </to>
            </anchor>
          </objectPr>
        </oleObject>
      </mc:Choice>
      <mc:Fallback>
        <oleObject progId="Excel.Chart.8" shapeId="819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nuur</vt:lpstr>
      <vt:lpstr>negdsen tusuv</vt:lpstr>
      <vt:lpstr>orlogo</vt:lpstr>
      <vt:lpstr>zarlaga</vt:lpstr>
      <vt:lpstr>tusviin ur, avlaga</vt:lpstr>
      <vt:lpstr>tatvariin orlogo</vt:lpstr>
      <vt:lpstr>aj uildveriin uildverlelt</vt:lpstr>
      <vt:lpstr>aj uildveriin borluulalt</vt:lpstr>
      <vt:lpstr>ND1</vt:lpstr>
      <vt:lpstr>ND2</vt:lpstr>
      <vt:lpstr>Bank</vt:lpstr>
      <vt:lpstr>Une</vt:lpstr>
      <vt:lpstr>Maliin une</vt:lpstr>
      <vt:lpstr>tarialalt</vt:lpstr>
      <vt:lpstr>urgats</vt:lpstr>
      <vt:lpstr>beltgesen uvs hadlan</vt:lpstr>
      <vt:lpstr>ajliin bair zahialga</vt:lpstr>
      <vt:lpstr>ajild zuuchilsan irgediin too</vt:lpstr>
      <vt:lpstr>burtgeltei ajilguichuud</vt:lpstr>
      <vt:lpstr>em1</vt:lpstr>
      <vt:lpstr>em2</vt:lpstr>
      <vt:lpstr>em3</vt:lpstr>
      <vt:lpstr>em4</vt:lpstr>
      <vt:lpstr>gx1</vt:lpstr>
      <vt:lpstr>gx2</vt:lpstr>
      <vt:lpstr>gx3</vt:lpstr>
      <vt:lpstr>gx4</vt:lpstr>
    </vt:vector>
  </TitlesOfParts>
  <Company>Mongolia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Ochirsusen</cp:lastModifiedBy>
  <cp:lastPrinted>2017-11-13T09:09:14Z</cp:lastPrinted>
  <dcterms:created xsi:type="dcterms:W3CDTF">2009-02-02T03:51:13Z</dcterms:created>
  <dcterms:modified xsi:type="dcterms:W3CDTF">2017-11-13T09:09:31Z</dcterms:modified>
</cp:coreProperties>
</file>