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xls" ContentType="application/vnd.ms-exce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60" yWindow="105" windowWidth="12255" windowHeight="5985" tabRatio="599" activeTab="29"/>
  </bookViews>
  <sheets>
    <sheet name="NVVR " sheetId="38" r:id="rId1"/>
    <sheet name="negdsen tusuv" sheetId="180" r:id="rId2"/>
    <sheet name="tusuv" sheetId="181" r:id="rId3"/>
    <sheet name="orlogo" sheetId="182" r:id="rId4"/>
    <sheet name="zarlaga" sheetId="183" r:id="rId5"/>
    <sheet name="tatvariin orlogo" sheetId="184" r:id="rId6"/>
    <sheet name="tusviin ur, avlaga" sheetId="185" r:id="rId7"/>
    <sheet name="aj uildveriin uildverlelt" sheetId="186" r:id="rId8"/>
    <sheet name="aj uildveriin borluulalt" sheetId="187" r:id="rId9"/>
    <sheet name="ND1" sheetId="77" r:id="rId10"/>
    <sheet name="ND2" sheetId="107" r:id="rId11"/>
    <sheet name="une" sheetId="21" r:id="rId12"/>
    <sheet name="Maliin une" sheetId="190" r:id="rId13"/>
    <sheet name="XAA bvt vne" sheetId="191" r:id="rId14"/>
    <sheet name="Bank" sheetId="108" r:id="rId15"/>
    <sheet name="tul" sheetId="192" r:id="rId16"/>
    <sheet name="telsum" sheetId="193" r:id="rId17"/>
    <sheet name="horogdol aimgiin dungeer" sheetId="188" r:id="rId18"/>
    <sheet name="horsum" sheetId="189" r:id="rId19"/>
    <sheet name="tarialalt" sheetId="194" r:id="rId20"/>
    <sheet name="em1" sheetId="195" r:id="rId21"/>
    <sheet name="em2" sheetId="196" r:id="rId22"/>
    <sheet name="em3" sheetId="197" r:id="rId23"/>
    <sheet name="em4" sheetId="198" r:id="rId24"/>
    <sheet name="em5" sheetId="199" r:id="rId25"/>
    <sheet name="gx1" sheetId="200" r:id="rId26"/>
    <sheet name="gx2" sheetId="201" r:id="rId27"/>
    <sheet name="gx3" sheetId="202" r:id="rId28"/>
    <sheet name="gx4" sheetId="204" r:id="rId29"/>
    <sheet name="gx5" sheetId="205" r:id="rId30"/>
  </sheets>
  <externalReferences>
    <externalReference r:id="rId31"/>
  </externalReferences>
  <definedNames>
    <definedName name="_Sort" localSheetId="14" hidden="1">#REF!</definedName>
    <definedName name="_Sort" localSheetId="17" hidden="1">#REF!</definedName>
    <definedName name="_Sort" localSheetId="18" hidden="1">#REF!</definedName>
    <definedName name="_Sort" localSheetId="9" hidden="1">#REF!</definedName>
    <definedName name="_Sort" localSheetId="10" hidden="1">#REF!</definedName>
    <definedName name="_Sort" localSheetId="0" hidden="1">#REF!</definedName>
    <definedName name="_Sort" localSheetId="19" hidden="1">#REF!</definedName>
    <definedName name="_Sort" hidden="1">#REF!</definedName>
    <definedName name="maltaiiiii" hidden="1">#REF!</definedName>
  </definedNames>
  <calcPr calcId="144525"/>
</workbook>
</file>

<file path=xl/calcChain.xml><?xml version="1.0" encoding="utf-8"?>
<calcChain xmlns="http://schemas.openxmlformats.org/spreadsheetml/2006/main">
  <c r="M30" i="194" l="1"/>
  <c r="N30" i="194" s="1"/>
  <c r="L30" i="194"/>
  <c r="J30" i="194"/>
  <c r="K30" i="194" s="1"/>
  <c r="I30" i="194"/>
  <c r="H30" i="194"/>
  <c r="G30" i="194"/>
  <c r="F30" i="194"/>
  <c r="D30" i="194"/>
  <c r="E30" i="194" s="1"/>
  <c r="C30" i="194"/>
  <c r="N29" i="194"/>
  <c r="K29" i="194"/>
  <c r="H29" i="194"/>
  <c r="E29" i="194"/>
  <c r="N28" i="194"/>
  <c r="K28" i="194"/>
  <c r="H28" i="194"/>
  <c r="E28" i="194"/>
  <c r="N27" i="194"/>
  <c r="K27" i="194"/>
  <c r="H27" i="194"/>
  <c r="E27" i="194"/>
  <c r="N26" i="194"/>
  <c r="K26" i="194"/>
  <c r="H26" i="194"/>
  <c r="E26" i="194"/>
  <c r="N25" i="194"/>
  <c r="K25" i="194"/>
  <c r="H25" i="194"/>
  <c r="E25" i="194"/>
  <c r="N24" i="194"/>
  <c r="K24" i="194"/>
  <c r="H24" i="194"/>
  <c r="E24" i="194"/>
  <c r="N23" i="194"/>
  <c r="K23" i="194"/>
  <c r="H23" i="194"/>
  <c r="E23" i="194"/>
  <c r="N22" i="194"/>
  <c r="K22" i="194"/>
  <c r="H22" i="194"/>
  <c r="E22" i="194"/>
  <c r="N21" i="194"/>
  <c r="K21" i="194"/>
  <c r="H21" i="194"/>
  <c r="E21" i="194"/>
  <c r="N20" i="194"/>
  <c r="K20" i="194"/>
  <c r="H20" i="194"/>
  <c r="E20" i="194"/>
  <c r="N19" i="194"/>
  <c r="K19" i="194"/>
  <c r="H19" i="194"/>
  <c r="E19" i="194"/>
  <c r="N18" i="194"/>
  <c r="K18" i="194"/>
  <c r="H18" i="194"/>
  <c r="E18" i="194"/>
  <c r="N17" i="194"/>
  <c r="K17" i="194"/>
  <c r="H17" i="194"/>
  <c r="E17" i="194"/>
  <c r="N16" i="194"/>
  <c r="K16" i="194"/>
  <c r="H16" i="194"/>
  <c r="E16" i="194"/>
  <c r="N15" i="194"/>
  <c r="K15" i="194"/>
  <c r="H15" i="194"/>
  <c r="E15" i="194"/>
  <c r="N14" i="194"/>
  <c r="K14" i="194"/>
  <c r="H14" i="194"/>
  <c r="E14" i="194"/>
  <c r="N13" i="194"/>
  <c r="K13" i="194"/>
  <c r="H13" i="194"/>
  <c r="E13" i="194"/>
  <c r="N12" i="194"/>
  <c r="H12" i="194"/>
  <c r="E12" i="194"/>
  <c r="N11" i="194"/>
  <c r="H11" i="194"/>
  <c r="E11" i="194"/>
  <c r="N10" i="194"/>
  <c r="K10" i="194"/>
  <c r="H10" i="194"/>
  <c r="E10" i="194"/>
  <c r="N9" i="194"/>
  <c r="K9" i="194"/>
  <c r="H9" i="194"/>
  <c r="E9" i="194"/>
  <c r="N8" i="194"/>
  <c r="K8" i="194"/>
  <c r="H8" i="194"/>
  <c r="E8" i="194"/>
  <c r="N7" i="194"/>
  <c r="K7" i="194"/>
  <c r="H7" i="194"/>
  <c r="E7" i="194"/>
  <c r="N6" i="194"/>
  <c r="K6" i="194"/>
  <c r="H6" i="194"/>
  <c r="E6" i="194"/>
  <c r="M30" i="193"/>
  <c r="J30" i="193"/>
  <c r="I30" i="193"/>
  <c r="H30" i="193"/>
  <c r="F30" i="193"/>
  <c r="G30" i="193" s="1"/>
  <c r="D30" i="193"/>
  <c r="C30" i="193"/>
  <c r="I29" i="193"/>
  <c r="G29" i="193"/>
  <c r="D29" i="193"/>
  <c r="I28" i="193"/>
  <c r="G28" i="193"/>
  <c r="D28" i="193"/>
  <c r="I27" i="193"/>
  <c r="G27" i="193"/>
  <c r="D27" i="193"/>
  <c r="I26" i="193"/>
  <c r="G26" i="193"/>
  <c r="D26" i="193"/>
  <c r="I25" i="193"/>
  <c r="G25" i="193"/>
  <c r="D25" i="193"/>
  <c r="I24" i="193"/>
  <c r="G24" i="193"/>
  <c r="D24" i="193"/>
  <c r="I23" i="193"/>
  <c r="G23" i="193"/>
  <c r="D23" i="193"/>
  <c r="I22" i="193"/>
  <c r="G22" i="193"/>
  <c r="D22" i="193"/>
  <c r="I21" i="193"/>
  <c r="G21" i="193"/>
  <c r="D21" i="193"/>
  <c r="I20" i="193"/>
  <c r="G20" i="193"/>
  <c r="D20" i="193"/>
  <c r="I19" i="193"/>
  <c r="G19" i="193"/>
  <c r="D19" i="193"/>
  <c r="I18" i="193"/>
  <c r="G18" i="193"/>
  <c r="D18" i="193"/>
  <c r="I17" i="193"/>
  <c r="G17" i="193"/>
  <c r="D17" i="193"/>
  <c r="I16" i="193"/>
  <c r="G16" i="193"/>
  <c r="D16" i="193"/>
  <c r="I15" i="193"/>
  <c r="G15" i="193"/>
  <c r="D15" i="193"/>
  <c r="I14" i="193"/>
  <c r="G14" i="193"/>
  <c r="D14" i="193"/>
  <c r="I13" i="193"/>
  <c r="G13" i="193"/>
  <c r="D13" i="193"/>
  <c r="I12" i="193"/>
  <c r="G12" i="193"/>
  <c r="D12" i="193"/>
  <c r="I11" i="193"/>
  <c r="G11" i="193"/>
  <c r="D11" i="193"/>
  <c r="I10" i="193"/>
  <c r="G10" i="193"/>
  <c r="D10" i="193"/>
  <c r="I9" i="193"/>
  <c r="G9" i="193"/>
  <c r="D9" i="193"/>
  <c r="I8" i="193"/>
  <c r="G8" i="193"/>
  <c r="D8" i="193"/>
  <c r="I7" i="193"/>
  <c r="G7" i="193"/>
  <c r="D7" i="193"/>
  <c r="F31" i="192"/>
  <c r="H31" i="192" s="1"/>
  <c r="H30" i="192"/>
  <c r="F30" i="192"/>
  <c r="F29" i="192"/>
  <c r="H29" i="192" s="1"/>
  <c r="H28" i="192"/>
  <c r="F28" i="192"/>
  <c r="F27" i="192"/>
  <c r="H27" i="192" s="1"/>
  <c r="H26" i="192"/>
  <c r="F26" i="192"/>
  <c r="F22" i="192"/>
  <c r="H22" i="192" s="1"/>
  <c r="H21" i="192"/>
  <c r="F21" i="192"/>
  <c r="F20" i="192"/>
  <c r="H20" i="192" s="1"/>
  <c r="H19" i="192"/>
  <c r="F19" i="192"/>
  <c r="F18" i="192"/>
  <c r="H18" i="192" s="1"/>
  <c r="H17" i="192"/>
  <c r="F17" i="192"/>
  <c r="F14" i="192"/>
  <c r="H14" i="192" s="1"/>
  <c r="H13" i="192"/>
  <c r="F13" i="192"/>
  <c r="F12" i="192"/>
  <c r="H12" i="192" s="1"/>
  <c r="H11" i="192"/>
  <c r="F11" i="192"/>
  <c r="F10" i="192"/>
  <c r="H10" i="192" s="1"/>
  <c r="H9" i="192"/>
  <c r="F9" i="192"/>
  <c r="G16" i="191"/>
  <c r="F16" i="191"/>
  <c r="G15" i="191"/>
  <c r="F15" i="191"/>
  <c r="G14" i="191"/>
  <c r="F14" i="191"/>
  <c r="G13" i="191"/>
  <c r="F13" i="191"/>
  <c r="G12" i="191"/>
  <c r="F12" i="191"/>
  <c r="G11" i="191"/>
  <c r="F11" i="191"/>
  <c r="G10" i="191"/>
  <c r="G9" i="191"/>
  <c r="F9" i="191"/>
  <c r="G8" i="191"/>
  <c r="F8" i="191"/>
  <c r="G7" i="191"/>
  <c r="G39" i="190"/>
  <c r="F39" i="190"/>
  <c r="G38" i="190"/>
  <c r="F38" i="190"/>
  <c r="G37" i="190"/>
  <c r="F37" i="190"/>
  <c r="G36" i="190"/>
  <c r="F36" i="190"/>
  <c r="G35" i="190"/>
  <c r="F35" i="190"/>
  <c r="G34" i="190"/>
  <c r="F34" i="190"/>
  <c r="G33" i="190"/>
  <c r="F33" i="190"/>
  <c r="G32" i="190"/>
  <c r="F32" i="190"/>
  <c r="G31" i="190"/>
  <c r="F31" i="190"/>
  <c r="G30" i="190"/>
  <c r="F30" i="190"/>
  <c r="G29" i="190"/>
  <c r="F29" i="190"/>
  <c r="G28" i="190"/>
  <c r="F28" i="190"/>
  <c r="G27" i="190"/>
  <c r="F27" i="190"/>
  <c r="G26" i="190"/>
  <c r="F26" i="190"/>
  <c r="G25" i="190"/>
  <c r="F25" i="190"/>
  <c r="G24" i="190"/>
  <c r="F24" i="190"/>
  <c r="G23" i="190"/>
  <c r="F23" i="190"/>
  <c r="G22" i="190"/>
  <c r="F22" i="190"/>
  <c r="G21" i="190"/>
  <c r="F21" i="190"/>
  <c r="G20" i="190"/>
  <c r="F20" i="190"/>
  <c r="G19" i="190"/>
  <c r="F19" i="190"/>
  <c r="G18" i="190"/>
  <c r="F18" i="190"/>
  <c r="G17" i="190"/>
  <c r="F17" i="190"/>
  <c r="G16" i="190"/>
  <c r="F16" i="190"/>
  <c r="G15" i="190"/>
  <c r="F15" i="190"/>
  <c r="G14" i="190"/>
  <c r="F14" i="190"/>
  <c r="G13" i="190"/>
  <c r="F13" i="190"/>
  <c r="G12" i="190"/>
  <c r="F12" i="190"/>
  <c r="G11" i="190"/>
  <c r="F11" i="190"/>
  <c r="G10" i="190"/>
  <c r="F10" i="190"/>
  <c r="G9" i="190"/>
  <c r="F9" i="190"/>
  <c r="G8" i="190"/>
  <c r="F8" i="190"/>
  <c r="G7" i="190"/>
  <c r="F7" i="190"/>
  <c r="G6" i="190"/>
  <c r="F6" i="190"/>
  <c r="G5" i="190"/>
  <c r="F5" i="190"/>
  <c r="K30" i="189"/>
  <c r="J30" i="189"/>
  <c r="H30" i="189"/>
  <c r="E30" i="189"/>
  <c r="F30" i="189" s="1"/>
  <c r="C30" i="189"/>
  <c r="D30" i="189" s="1"/>
  <c r="I29" i="189"/>
  <c r="G29" i="189"/>
  <c r="F29" i="189"/>
  <c r="D29" i="189"/>
  <c r="I28" i="189"/>
  <c r="G28" i="189"/>
  <c r="F28" i="189"/>
  <c r="D28" i="189"/>
  <c r="I27" i="189"/>
  <c r="G27" i="189"/>
  <c r="F27" i="189"/>
  <c r="D27" i="189"/>
  <c r="I26" i="189"/>
  <c r="G26" i="189"/>
  <c r="F26" i="189"/>
  <c r="D26" i="189"/>
  <c r="I25" i="189"/>
  <c r="G25" i="189"/>
  <c r="F25" i="189"/>
  <c r="D25" i="189"/>
  <c r="I24" i="189"/>
  <c r="G24" i="189"/>
  <c r="F24" i="189"/>
  <c r="D24" i="189"/>
  <c r="I23" i="189"/>
  <c r="G23" i="189"/>
  <c r="F23" i="189"/>
  <c r="D23" i="189"/>
  <c r="I22" i="189"/>
  <c r="G22" i="189"/>
  <c r="F22" i="189"/>
  <c r="D22" i="189"/>
  <c r="I21" i="189"/>
  <c r="G21" i="189"/>
  <c r="F21" i="189"/>
  <c r="D21" i="189"/>
  <c r="I20" i="189"/>
  <c r="G20" i="189"/>
  <c r="F20" i="189"/>
  <c r="D20" i="189"/>
  <c r="I19" i="189"/>
  <c r="G19" i="189"/>
  <c r="F19" i="189"/>
  <c r="D19" i="189"/>
  <c r="I18" i="189"/>
  <c r="G18" i="189"/>
  <c r="F18" i="189"/>
  <c r="D18" i="189"/>
  <c r="I17" i="189"/>
  <c r="G17" i="189"/>
  <c r="F17" i="189"/>
  <c r="D17" i="189"/>
  <c r="I16" i="189"/>
  <c r="G16" i="189"/>
  <c r="F16" i="189"/>
  <c r="D16" i="189"/>
  <c r="I15" i="189"/>
  <c r="G15" i="189"/>
  <c r="F15" i="189"/>
  <c r="D15" i="189"/>
  <c r="I14" i="189"/>
  <c r="G14" i="189"/>
  <c r="F14" i="189"/>
  <c r="D14" i="189"/>
  <c r="I13" i="189"/>
  <c r="G13" i="189"/>
  <c r="F13" i="189"/>
  <c r="D13" i="189"/>
  <c r="I12" i="189"/>
  <c r="G12" i="189"/>
  <c r="F12" i="189"/>
  <c r="D12" i="189"/>
  <c r="I11" i="189"/>
  <c r="G11" i="189"/>
  <c r="F11" i="189"/>
  <c r="D11" i="189"/>
  <c r="I10" i="189"/>
  <c r="G10" i="189"/>
  <c r="F10" i="189"/>
  <c r="D10" i="189"/>
  <c r="I9" i="189"/>
  <c r="G9" i="189"/>
  <c r="F9" i="189"/>
  <c r="D9" i="189"/>
  <c r="I8" i="189"/>
  <c r="G8" i="189"/>
  <c r="F8" i="189"/>
  <c r="D8" i="189"/>
  <c r="I7" i="189"/>
  <c r="G7" i="189"/>
  <c r="F7" i="189"/>
  <c r="D7" i="189"/>
  <c r="M20" i="188"/>
  <c r="H20" i="188"/>
  <c r="F20" i="188"/>
  <c r="M19" i="188"/>
  <c r="F19" i="188"/>
  <c r="H19" i="188" s="1"/>
  <c r="M18" i="188"/>
  <c r="F18" i="188"/>
  <c r="H18" i="188" s="1"/>
  <c r="M17" i="188"/>
  <c r="F17" i="188"/>
  <c r="H17" i="188" s="1"/>
  <c r="M16" i="188"/>
  <c r="H16" i="188"/>
  <c r="F16" i="188"/>
  <c r="M15" i="188"/>
  <c r="F15" i="188"/>
  <c r="H15" i="188" s="1"/>
  <c r="F13" i="188"/>
  <c r="H13" i="188" s="1"/>
  <c r="F10" i="188"/>
  <c r="H10" i="188" s="1"/>
  <c r="F9" i="188"/>
  <c r="H9" i="188" s="1"/>
  <c r="F8" i="188"/>
  <c r="H8" i="188" s="1"/>
  <c r="F7" i="188"/>
  <c r="H7" i="188" s="1"/>
  <c r="F6" i="188"/>
  <c r="H6" i="188" s="1"/>
  <c r="F5" i="188"/>
  <c r="H5" i="188" s="1"/>
  <c r="G30" i="189" l="1"/>
  <c r="I30" i="189"/>
  <c r="H32" i="108" l="1"/>
  <c r="F5" i="77" l="1"/>
  <c r="K6" i="77" s="1"/>
  <c r="K7" i="77" l="1"/>
  <c r="D32" i="108" l="1"/>
  <c r="F32" i="108"/>
  <c r="E20" i="108" l="1"/>
  <c r="F20" i="108"/>
  <c r="G20" i="108"/>
  <c r="H20" i="108"/>
  <c r="I20" i="108"/>
  <c r="E8" i="108"/>
  <c r="F8" i="108"/>
  <c r="G8" i="108"/>
  <c r="H8" i="108"/>
  <c r="I8" i="108"/>
  <c r="C8" i="108"/>
  <c r="B32" i="108"/>
  <c r="D20" i="108"/>
  <c r="D8" i="108"/>
  <c r="B8" i="108"/>
  <c r="L20" i="108" l="1"/>
  <c r="K34" i="108"/>
  <c r="K33" i="108"/>
  <c r="M20" i="108"/>
  <c r="K21" i="108"/>
  <c r="K20" i="108"/>
  <c r="E5" i="77"/>
  <c r="D5" i="107" l="1"/>
  <c r="C5" i="107"/>
  <c r="B29" i="107"/>
  <c r="B28" i="107"/>
  <c r="B27" i="107"/>
  <c r="B26" i="107"/>
  <c r="B25" i="107"/>
  <c r="B24" i="107"/>
  <c r="B23" i="107"/>
  <c r="B22" i="107"/>
  <c r="B21" i="107"/>
  <c r="B20" i="107"/>
  <c r="B19" i="107"/>
  <c r="B18" i="107"/>
  <c r="B17" i="107"/>
  <c r="B16" i="107"/>
  <c r="B15" i="107"/>
  <c r="B14" i="107"/>
  <c r="B13" i="107"/>
  <c r="B12" i="107"/>
  <c r="B11" i="107"/>
  <c r="B10" i="107"/>
  <c r="B9" i="107"/>
  <c r="B8" i="107"/>
  <c r="B7" i="107"/>
  <c r="B6" i="107"/>
  <c r="B5" i="107" l="1"/>
  <c r="I7" i="77"/>
  <c r="I8" i="77"/>
  <c r="I9" i="77"/>
  <c r="I10" i="77"/>
  <c r="I11" i="77"/>
  <c r="I12" i="77"/>
  <c r="I13" i="77"/>
  <c r="I14" i="77"/>
  <c r="I15" i="77"/>
  <c r="I16" i="77"/>
  <c r="I17" i="77"/>
  <c r="I18" i="77"/>
  <c r="I19" i="77"/>
  <c r="I20" i="77"/>
  <c r="I21" i="77"/>
  <c r="I22" i="77"/>
  <c r="I23" i="77"/>
  <c r="I24" i="77"/>
  <c r="I25" i="77"/>
  <c r="I26" i="77"/>
  <c r="I27" i="77"/>
  <c r="I28" i="77"/>
  <c r="I29" i="77"/>
  <c r="I6" i="77"/>
  <c r="I5" i="77"/>
  <c r="H7" i="77"/>
  <c r="H8" i="77"/>
  <c r="H9" i="77"/>
  <c r="H10" i="77"/>
  <c r="H11" i="77"/>
  <c r="H12" i="77"/>
  <c r="H13" i="77"/>
  <c r="H14" i="77"/>
  <c r="H15" i="77"/>
  <c r="H16" i="77"/>
  <c r="H17" i="77"/>
  <c r="H18" i="77"/>
  <c r="H19" i="77"/>
  <c r="H20" i="77"/>
  <c r="H21" i="77"/>
  <c r="H22" i="77"/>
  <c r="H23" i="77"/>
  <c r="H24" i="77"/>
  <c r="H25" i="77"/>
  <c r="H26" i="77"/>
  <c r="H27" i="77"/>
  <c r="H28" i="77"/>
  <c r="H29" i="77"/>
  <c r="H6" i="77"/>
  <c r="H5" i="77" l="1"/>
  <c r="G8" i="77"/>
  <c r="G9" i="77"/>
  <c r="G10" i="77"/>
  <c r="G11" i="77"/>
  <c r="G12" i="77"/>
  <c r="G13" i="77"/>
  <c r="G14" i="77"/>
  <c r="G15" i="77"/>
  <c r="G16" i="77"/>
  <c r="G17" i="77"/>
  <c r="G18" i="77"/>
  <c r="G19" i="77"/>
  <c r="G20" i="77"/>
  <c r="G21" i="77"/>
  <c r="G22" i="77"/>
  <c r="G23" i="77"/>
  <c r="G24" i="77"/>
  <c r="G25" i="77"/>
  <c r="G26" i="77"/>
  <c r="G27" i="77"/>
  <c r="G28" i="77"/>
  <c r="G29" i="77"/>
  <c r="G6" i="77"/>
  <c r="G7" i="77"/>
  <c r="G5" i="77"/>
</calcChain>
</file>

<file path=xl/sharedStrings.xml><?xml version="1.0" encoding="utf-8"?>
<sst xmlns="http://schemas.openxmlformats.org/spreadsheetml/2006/main" count="1344" uniqueCount="574">
  <si>
    <t>Àðáóëàã</t>
  </si>
  <si>
    <t>Áàÿíç¿ðõ</t>
  </si>
  <si>
    <t>Á¿ðýíòîãòîõ</t>
  </si>
  <si>
    <t>Ãàëò</t>
  </si>
  <si>
    <t>Æàðãàëàíò</t>
  </si>
  <si>
    <t>Ðàøààíò</t>
  </si>
  <si>
    <t>Òàðèàëàí</t>
  </si>
  <si>
    <t>Òîñîíöýíãýë</t>
  </si>
  <si>
    <t>Òºìºðáóëàã</t>
  </si>
  <si>
    <t>Ò¿íýë</t>
  </si>
  <si>
    <t>Õàíõ</t>
  </si>
  <si>
    <t>Öýöýðëýã</t>
  </si>
  <si>
    <t>Ìºðºí</t>
  </si>
  <si>
    <t>Ýðäýíýáóëãàí</t>
  </si>
  <si>
    <t>Ä¯Í</t>
  </si>
  <si>
    <t>Àëàã-Ýðäýíý</t>
  </si>
  <si>
    <t>Èõ-Óóë</t>
  </si>
  <si>
    <t>Óëààí-Óóë</t>
  </si>
  <si>
    <t>Öàãààí-Óóë</t>
  </si>
  <si>
    <t>×àíäìàíü-ªíäºð</t>
  </si>
  <si>
    <t>Öàãààííóóð</t>
  </si>
  <si>
    <t>Áàðààíû á¿ëãýýð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</si>
  <si>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</si>
  <si>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</si>
  <si>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</si>
  <si>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</si>
  <si>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</si>
  <si>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</si>
  <si>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</si>
  <si>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</si>
  <si>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</si>
  <si>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</si>
  <si>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</si>
  <si>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</si>
  <si>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</si>
  <si>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</si>
  <si>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</si>
  <si>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</si>
  <si>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</si>
  <si>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</si>
  <si>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</si>
  <si>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</si>
  <si>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</si>
  <si>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</si>
  <si>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ÅÐªÍÕÈÉ ÈÍÄÅÊÑ</t>
  </si>
  <si>
    <t>01.   ÕYÍÑÍÈÉ ÁÀÐÀÀ, ÑÎÃÒÓÓÐÓÓËÀÕ ÁÓÑ ÓÍÄÀÀ</t>
  </si>
  <si>
    <t>01.1 ÕYÍÑÍÈÉ ÁÀÐÀÀ</t>
  </si>
  <si>
    <t>01.1.1  ÒÀËÕ, ÃÓÐÈË, ÁÓÄÀÀ</t>
  </si>
  <si>
    <t>01.1.2  ÌÀÕ, ÌÀÕÀÍ ÁYÒÝÝÃÄÝÕYYÍ</t>
  </si>
  <si>
    <t>01.1.4  ÑYY, ÑYYÍ ÁYÒÝÝÃÄÝÕYYÍ, ªÍÄªÃ</t>
  </si>
  <si>
    <t>01.1.5  ÒªÐªË ÁYÐÈÉÍ ªªÕ, ÒÎÑ</t>
  </si>
  <si>
    <t>01.1.6  ÆÈÌÑ, ÆÈÌÑÃÝÍÝ</t>
  </si>
  <si>
    <t>01.1.7  ÕYÍÑÍÈÉ ÍÎÃÎÎ</t>
  </si>
  <si>
    <t>01.1.8  ÑÀÀÕÀÐ, ÆÈÌÑÍÈÉ ×ÀÍÀÌÀË, ÇªÃÈÉÍ ÁÀË, ×ÈÕÝÐ, ØÎÊÎËÀÄ</t>
  </si>
  <si>
    <t>01.1.9  ÕYÍÑÍÈÉ ÁÓÑÀÄ ÁYÒÝÝÃÄÝÕYYÍ</t>
  </si>
  <si>
    <t>01.2 ÑÎÃÒÓÓÐÓÓËÀÕ ÁÓÑ ÓÍÄÀÀ</t>
  </si>
  <si>
    <t>02.   ÑÎÃÒÓÓÐÓÓËÀÕ ÓÍÄÀÀ, ÒÀÌÕÈ, ÌÀÍÑÓÓÐÓÓËÀÕ ÁÎÄÈÑ</t>
  </si>
  <si>
    <t>02.1 ÑÎÃÒÓÓÐÓÓËÀÕ ÓÍÄÀÀ</t>
  </si>
  <si>
    <t>02.2 ÒÀÌÕÈ</t>
  </si>
  <si>
    <t>03.    ÕÓÂÖÀÑ, ÁªÑ ÁÀÐÀÀ, ÃÓÒÀË</t>
  </si>
  <si>
    <t>03.1   ÕÓÂÖÀÑ, ÁªÑ ÁÀÐÀÀ</t>
  </si>
  <si>
    <t>03.1.1  ÕªÂªÍ, ÁªÑ ÁÀÐÀÀ</t>
  </si>
  <si>
    <t>03.1.2  ÁYÕ ÒªÐËÈÉÍ ÕÓÂÖÀÑ</t>
  </si>
  <si>
    <t>03.1.3  ÆÈÆÈÃ ÝÄËÝË, ÕÝÐÝÃÑÝË</t>
  </si>
  <si>
    <t>03.2  ÃÓÒÀË</t>
  </si>
  <si>
    <t>04.    ÎÐÎÍ ÑÓÓÖ, ÓÑ, ÖÀÕÈËÃÀÀÍ, ÕÈÉÍ ÁÎËÎÍ ÁÓÑÀÄ ÒYËØ</t>
  </si>
  <si>
    <t>04.1  ОРОН СУУЦНЫ БОДИТ ТYРЭЭС</t>
  </si>
  <si>
    <t>04.2  ÎÐÎÍ ÑÓÓÖÍÛ ÒÅÕÍÈÊÈÉÍ ÁÎËÎÍ ÇÀÑÂÀÐÛÍ YÉË×ÈËÃÝÝ</t>
  </si>
  <si>
    <t>04.3  ÓÑÀÍ ÕÀÍÃÀÌÆ ÁÎËÎÍ ÎÐÎÍ ÑÓÓÖÍÛ ÁÓÑÀÄ YÉË×ÈËÃÝÝ</t>
  </si>
  <si>
    <t>04.4  ÖÀÕÈËÃÀÀÍ, ÕÈÉÍ ÁÎËÎÍ ÁÓÑÀÄ ÒYËØ</t>
  </si>
  <si>
    <t>05.    ÃÝÐ ÀÕÓÉÍ ÒÀÂÈËÃÀ, ÃÝÐ ÀÕÓÉÍ ÁÀÐÀÀ</t>
  </si>
  <si>
    <t>05.1  ÃÝÐ ÀÕÓÉÍ ÒÀÂÈËÃÀ, ÕÝÐÝÃÑÝË, ÕÈÂÑ ÁÎËÎÍ ØÀËÍÛ ÁÓÑÀÄ ÄÝÂÑÃÝÐ</t>
  </si>
  <si>
    <t>05.2  ÃÝÐ ÀÕÓÉÍ Î¨ÌÎË, ÍÝÕÌÝË ÝÄËÝË</t>
  </si>
  <si>
    <t>05.3  ÃÝÐ ÀÕÓÉÍ ÖÀÕÈËÃÀÀÍ ÁÀÐÀÀ</t>
  </si>
  <si>
    <t>05.4  ÃÝÐ ÀÕÓÉÍ ØÈËÝÍ ÝÄËÝË, ÑÀÂ ÑÓÓËÃÀ</t>
  </si>
  <si>
    <t>05.5  ÃÝÐ ÀÕÓÉ, ÖÝÖÝÐËÝÃÈÉÍ ÇÎÐÈÓËÀËÒÒÀÉ ÕªÄªËÌªÐÈÉÍ ÁÀÃÀÆ ÕÝÐÝÃÑÝË</t>
  </si>
  <si>
    <t>05.6  ÃÝÐ ÀÕÓÉÍ ÖÝÂÝÐËÝÃÝÝÍÈÉ ÁÎËÎÍ ÁÓÑÀÄ ÆÈÆÈÃ ÁÀÐÀÀ, ÃÝÐÈÉÍ YÉË×ÈËÃÝÝ</t>
  </si>
  <si>
    <t>06.    ÝÌ, ÒÀÐÈÀ, ÝÌÍÝËÃÈÉÍ YÉË×ÈËÃÝÝ</t>
  </si>
  <si>
    <t>06.1  ÝÌ, ÒÀÐÈÀ, ÝÌÍÝËÃÈÉÍ ÕÝÐÝÃÑÝË</t>
  </si>
  <si>
    <t>06.2  ÀÌÁÓËÒÎÐÛÍ YÉË×ÈËÃÝÝ</t>
  </si>
  <si>
    <t>06.3  ÝÌÍÝËÝÃÒ ÕÝÂÒÝÆ YÇYYËÑÝÍ YÉË×ÈËÃÝÝ</t>
  </si>
  <si>
    <t>07.    ÒÝÝÂÝÐ</t>
  </si>
  <si>
    <t>07.1  ÒÝÝÂÐÈÉÍ ÕÝÐÝÃÑËÈÉÍ ÕÓÄÀËÄÀÍ ÀÂÀËÒ</t>
  </si>
  <si>
    <t>07.2  ÕÓÂÈÉÍ ÒÝÝÂÐÈÉÍ ÕÝÐÝÃÑËÈÉÍ ÇÀÑÂÀÐ, YÉË×ÈËÃÝÝ</t>
  </si>
  <si>
    <t>07.3  ÒÝÝÂÐÈÉÍ YÉË×ÈËÃÝÝ</t>
  </si>
  <si>
    <t>08.    ÕÎËÁÎÎÍÛ ÕÝÐÝÃÑÝË, ØÓÓÄÀÍÃÈÉÍ YÉË×ÈËÃÝÝ</t>
  </si>
  <si>
    <t>09.    ÀÌÐÀËÒ, ×ªËªªÒ ÖÀÃ, ÑÎ¨ËÛÍ ÁÀÐÀÀ, YÉË×ÈËÃÝÝ</t>
  </si>
  <si>
    <t>09.1   ÄÓÓ, ÄYÐÑ, ÃÝÐÝË ÇÓÐÀÃ, ÌÝÄÝÝËËÈÉÃ ÁÎËÎÂÑÐÓÓËÀÕ ÒÎÍÎÃ ÒªÕªªÐªÌÆ</t>
  </si>
  <si>
    <t>09.2   ×ªËªªÒ ÖÀÃ, ÑÎ¨ËÛÍ YÉË×ÈËÃÝÝ</t>
  </si>
  <si>
    <t>09.3   ÍÎÌ, ÑÎÍÈÍ, ÁÈ×ÃÈÉÍ ÕÝÐÝÃÑÝË</t>
  </si>
  <si>
    <t>10.    ÁÎËÎÂÑÐÎËÛÍ YÉË×ÈËÃÝÝ</t>
  </si>
  <si>
    <t>11.    ÇÎ×ÈÄ ÁÓÓÄÀË, ÍÈÉÒÈÉÍ ÕÎÎË, ÄÎÒÓÓÐ ÁÀÉÐÍÛ YÉË×ÈËÃÝÝ</t>
  </si>
  <si>
    <t>11.1   ÍÈÉÒÈÉÍ ÕÎÎËÍÛ YÉË×ÈËÃÝÝ</t>
  </si>
  <si>
    <t>11.2   ÇÎ×ÈÄ ÁÓÓÄÀË ÄÎÒÓÓÐ ÁÀÉÐÍÛ YÉË×ÈËÃÝÝ</t>
  </si>
  <si>
    <t>12.    ÁÓÑÀÄ ÁÀÐÀÀ, YÉË×ÈËÃÝÝ</t>
  </si>
  <si>
    <t>12.1   ÕÓÂÜ ÕYÍÄ ÕÀÍÄÑÀÍ YÉË×ÈËÃÝÝ</t>
  </si>
  <si>
    <t>12.2   ÕÓÂÜ ÕYÍÈÉ ÝÄ ÇYÉË, ÕÝÐÝÃËÝË</t>
  </si>
  <si>
    <t>12.3   ÑÀÍÕYYÃÈÉÍ YÉË×ÈËÃÝÝ</t>
  </si>
  <si>
    <t>Öàãààí-¯¿ð</t>
  </si>
  <si>
    <t>Øèíý-Èäýð</t>
  </si>
  <si>
    <t>Алаг-Эрдэнэ</t>
  </si>
  <si>
    <t>Арбулаг</t>
  </si>
  <si>
    <t>Бүрэнтогтох</t>
  </si>
  <si>
    <t>Галт</t>
  </si>
  <si>
    <t>Жаргалант</t>
  </si>
  <si>
    <t>Ренчинлхүмбэ</t>
  </si>
  <si>
    <t>Тосонцэнгэл</t>
  </si>
  <si>
    <t>Түнэл</t>
  </si>
  <si>
    <t>Улаан-Уул</t>
  </si>
  <si>
    <t>Ханх</t>
  </si>
  <si>
    <t>Цэцэрлэг</t>
  </si>
  <si>
    <t>Чандмань-Өндөр</t>
  </si>
  <si>
    <t>Хатгал</t>
  </si>
  <si>
    <t>Бүгд</t>
  </si>
  <si>
    <t>Сумын нэр</t>
  </si>
  <si>
    <t>Шимтгэлийн авлага бүгд</t>
  </si>
  <si>
    <t>НИЙГМИЙН ДААТГАЛЫН САНГИЙН АВЛАГА, мянган төгрөг, сумаар</t>
  </si>
  <si>
    <t>Үүнээс</t>
  </si>
  <si>
    <t>НИЙГМИЙН ДААТГАЛЫН ШИМТГЭЛИЙН ОРЛОГО, мөн үетэй харьцуулсанаар, мян.төгрөг</t>
  </si>
  <si>
    <t>Төлөв-лөгөө</t>
  </si>
  <si>
    <t>Гүйцэт-гэл</t>
  </si>
  <si>
    <t>Хувь</t>
  </si>
  <si>
    <t>Урьд оноос өссөн/буурсан</t>
  </si>
  <si>
    <t>2015-12</t>
  </si>
  <si>
    <t>ÀÉÌÃÈÉÍ ÕÝÐÝÃËÝÝÍÈÉ ÁÀÐÀÀ ¯ÉË×ÈËÃÝÝÍÈÉ  ¯ÍÈÉÍ ÈÍÄÅÊÑ, барааны бүлгээр</t>
  </si>
  <si>
    <t>2015 оны үлдэгдэл</t>
  </si>
  <si>
    <t>2016 онд шинээр үүссэн</t>
  </si>
  <si>
    <t>БАНКУУДЫН ОРЛОГО, ЗАРЛАГА, банкуудаар, сая.төг</t>
  </si>
  <si>
    <t>Орлого</t>
  </si>
  <si>
    <t>Зарлага</t>
  </si>
  <si>
    <t>Монгол банкнаас авсан</t>
  </si>
  <si>
    <t>Кассаар орсон</t>
  </si>
  <si>
    <t>Монгол банкинд өгсөн</t>
  </si>
  <si>
    <t>Цэвэр зарлага</t>
  </si>
  <si>
    <t>ХААН банк</t>
  </si>
  <si>
    <t>ХАС банк</t>
  </si>
  <si>
    <t>Төрийн банк</t>
  </si>
  <si>
    <t>Капитал банк</t>
  </si>
  <si>
    <t>Голомт банк</t>
  </si>
  <si>
    <t>БАНКУУДЫН ЗЭЭЛИЙН ҮЗҮҮЛЭЛТ, банкуудаар, сая.төг</t>
  </si>
  <si>
    <t>Зээлийн өрийн үлдэгдэл</t>
  </si>
  <si>
    <t>Хугацаа хэтэрсэн зээл</t>
  </si>
  <si>
    <t>Чанаргүй зээл</t>
  </si>
  <si>
    <t>БАНКУУДЫН ХАДГАЛАМЖ, банкуудаар, сая.төг</t>
  </si>
  <si>
    <t>Хадгаламжийн үлдэгдэл</t>
  </si>
  <si>
    <t>Харилцахын үлдэгдэл</t>
  </si>
  <si>
    <t>Äóíäàæ</t>
  </si>
  <si>
    <t>Дунджаас çºð¿¿</t>
  </si>
  <si>
    <t>Õîðîãäñîí á¿ãä</t>
  </si>
  <si>
    <t>¿</t>
  </si>
  <si>
    <t>Òýìýý</t>
  </si>
  <si>
    <t>Àäóó</t>
  </si>
  <si>
    <t>í</t>
  </si>
  <si>
    <t>¯õýð</t>
  </si>
  <si>
    <t>ý</t>
  </si>
  <si>
    <t>Õîíü</t>
  </si>
  <si>
    <t>ßìàà</t>
  </si>
  <si>
    <t>ñ</t>
  </si>
  <si>
    <t>ªâ÷íººð</t>
  </si>
  <si>
    <t>Îíû ýõíèé ìàëä õîðîãäëûí ýçëýõ õóâü</t>
  </si>
  <si>
    <t>ÌÀËÛÍ Ç¯É ÁÓÑÛÍ ÕÎÐÎÃÄÎË, ñóìààð</t>
  </si>
  <si>
    <t>өвчнөөр</t>
  </si>
  <si>
    <t>Òîî</t>
  </si>
  <si>
    <t>îíû ýõíèé ìàëä ýçëýõ õóâü</t>
  </si>
  <si>
    <t>Çºð¿¿ +, -</t>
  </si>
  <si>
    <t>Õîðîãäîëä ýçëýõ õóâü</t>
  </si>
  <si>
    <t>Ðýí÷èíëõ¿ìáý</t>
  </si>
  <si>
    <t xml:space="preserve">АМАРЖСАН ЭХ, ТӨРСӨН ХҮҮХДИЙН ТОО, хүйс, сумаар </t>
  </si>
  <si>
    <t>Үзүүлэлт</t>
  </si>
  <si>
    <t>амаржсан эхийн тоо</t>
  </si>
  <si>
    <t>төрсөн хүүхэд</t>
  </si>
  <si>
    <t>Эмэгтэй</t>
  </si>
  <si>
    <t>Баянзүрх</t>
  </si>
  <si>
    <t>Их-Уул</t>
  </si>
  <si>
    <t>Ðашаант</t>
  </si>
  <si>
    <t>Ðэнчинлхүмбэ</t>
  </si>
  <si>
    <t>Тариалан</t>
  </si>
  <si>
    <t>Төмөрбулаг</t>
  </si>
  <si>
    <t>Цагаан-Уул</t>
  </si>
  <si>
    <t>Цагаан-Үүр</t>
  </si>
  <si>
    <t>×андмань-Өндөр</t>
  </si>
  <si>
    <t>Øинэ-Идэр</t>
  </si>
  <si>
    <t>Мөрөн</t>
  </si>
  <si>
    <t>Эрдэнэбулган</t>
  </si>
  <si>
    <t>Цагааннуур</t>
  </si>
  <si>
    <t xml:space="preserve">ХАЛДВАРТ ӨВЧНӨӨР ӨВЧЛӨГЧИД, сумаар </t>
  </si>
  <si>
    <t xml:space="preserve">ХАЛДВАРТ ӨВЧНӨӨР ӨВЧЛӨГЧИД, өвчний төрлөөр </t>
  </si>
  <si>
    <t>Á¿ãä</t>
  </si>
  <si>
    <t>- Õ¿íñíýýñ ãàðàëòàé áàêòåðò õîðäëîãî</t>
  </si>
  <si>
    <t>- Ãåïàòèò</t>
  </si>
  <si>
    <t>- Ìýíýí</t>
  </si>
  <si>
    <t>- Öóñàí ñóóëãà</t>
  </si>
  <si>
    <t>- Ñàõóó</t>
  </si>
  <si>
    <t>- Áàëíàä</t>
  </si>
  <si>
    <t>- Óëààíóóä</t>
  </si>
  <si>
    <t>- Óëààнбурхан</t>
  </si>
  <si>
    <t>- Ñàëõèí öýöýã</t>
  </si>
  <si>
    <t>- Òýìá¿¿</t>
  </si>
  <si>
    <t>- Õàìóó</t>
  </si>
  <si>
    <t>- Ñ¿ðüåý</t>
  </si>
  <si>
    <t>- Ñ¿ðüåýгийн нас баралт</t>
  </si>
  <si>
    <t>- Çàã õ¿éòýí</t>
  </si>
  <si>
    <t>- Ìººãºíöºð</t>
  </si>
  <si>
    <t>- Òðèõîìèíàç</t>
  </si>
  <si>
    <t>- Ãàõàé õàâäàð</t>
  </si>
  <si>
    <t>- Áðóöåëë¸ç</t>
  </si>
  <si>
    <t>- ÁÇ ìººãºíöºð</t>
  </si>
  <si>
    <t>- ¨ëîì</t>
  </si>
  <si>
    <t>- Áîîì</t>
  </si>
  <si>
    <t>- Õåðâèñ</t>
  </si>
  <si>
    <t xml:space="preserve">   - ÁÇÄ áóñàä õàëäâàð</t>
  </si>
  <si>
    <t>- Õóðö õàëäâàðò íàñ áàðàëò</t>
  </si>
  <si>
    <t>- Íÿðàéí ¿æèë õàëäâàð</t>
  </si>
  <si>
    <t>- Õà÷èãò áîððåëèîç</t>
  </si>
  <si>
    <t>- Ãàð õºë àìíû ºâ÷èí</t>
  </si>
  <si>
    <t>- Õà÷èãò ýíöåôàëèò</t>
  </si>
  <si>
    <t>- Õà÷èãò ðèêåòòèîç</t>
  </si>
  <si>
    <t>- Тарваган тахал</t>
  </si>
  <si>
    <t>- Татран</t>
  </si>
  <si>
    <t xml:space="preserve">АМЬД ТӨРСӨН ХҮҮХДИЙН ТОО БА НИЙТ НАС БАРСАН ХҮНИЙ ТОО, сумаар </t>
  </si>
  <si>
    <t>Амьд төрсөн хүүхдийн тоо</t>
  </si>
  <si>
    <t>Нас барсан хүний тоо</t>
  </si>
  <si>
    <t>Осол гэмтлийн нас баралт</t>
  </si>
  <si>
    <t>Хорт хавдрын нас баралт</t>
  </si>
  <si>
    <t>Нийт бүртгэгдсэн гэмт хэрэг</t>
  </si>
  <si>
    <t>Хэрэгт холбогдсон хүн</t>
  </si>
  <si>
    <t>Танхайн гэмт хэрэг</t>
  </si>
  <si>
    <t>ТХХБаЖ-ын эсрэг гэмт хэрэг</t>
  </si>
  <si>
    <t xml:space="preserve">ГЭМТ ХЭРГИЙН УЛМААС ХОХИРСОН ИРГЭД, хүйсээр </t>
  </si>
  <si>
    <t xml:space="preserve">         Хохирсон нийт иргэн</t>
  </si>
  <si>
    <t>Үүнээс:эмэгтэй</t>
  </si>
  <si>
    <t>ГЭМТ ХЭРГИЙН УЛМААС ХОХИРСОН ИРГЭД, насны ангилалаар</t>
  </si>
  <si>
    <t xml:space="preserve">        17 хүртэлх насны</t>
  </si>
  <si>
    <t xml:space="preserve">        18-34 насны</t>
  </si>
  <si>
    <t xml:space="preserve">       35-49 насны</t>
  </si>
  <si>
    <t xml:space="preserve">       50-аас дээш насны</t>
  </si>
  <si>
    <t>ГЭМТ ХЭРГИЙН УЛМААС ХОХИРСОН ИРГЭД, нийгмийн байдал</t>
  </si>
  <si>
    <t xml:space="preserve">        Төрийн албан хаагч</t>
  </si>
  <si>
    <t xml:space="preserve">        Хувийн хэвшилд ажиллагч</t>
  </si>
  <si>
    <t xml:space="preserve">        Хувиараа хөдөлмөр эрхэлдэг</t>
  </si>
  <si>
    <t xml:space="preserve">        Малчин</t>
  </si>
  <si>
    <t xml:space="preserve">        Оюутан сурагч</t>
  </si>
  <si>
    <t xml:space="preserve">        Сургууль завсардсан</t>
  </si>
  <si>
    <t xml:space="preserve">        Ажилгүй</t>
  </si>
  <si>
    <t>ГЭМТ ХЭРГИЙН УЛМААС НАС БАРСАН, ГЭМТСЭН ИРГЭД</t>
  </si>
  <si>
    <t xml:space="preserve">         Нас барсан хүний тоо</t>
  </si>
  <si>
    <t xml:space="preserve">         Гэмтсэн хүний тоо</t>
  </si>
  <si>
    <t xml:space="preserve">ГЭМТ ХЭРЭГТ ХОЛБОГДСОН ИРГЭД, хүйсээр </t>
  </si>
  <si>
    <t xml:space="preserve">       Гэмт хэрэгт холбогдсон иргэд</t>
  </si>
  <si>
    <t>Үүнээс:</t>
  </si>
  <si>
    <t xml:space="preserve">               Эмэгтэй</t>
  </si>
  <si>
    <t>ГЭМТ ХЭРЭГТ ХОЛБОГДСОН ИРГЭД, насны ангилалаар</t>
  </si>
  <si>
    <t xml:space="preserve">        15 хүртэлх насны</t>
  </si>
  <si>
    <t xml:space="preserve">        16-29 насны</t>
  </si>
  <si>
    <t>ГЭМТ ХЭРЭГТ ХОЛБОГДСОН ИРГЭД, нийгмийн байдлаар</t>
  </si>
  <si>
    <t>ГЭМТ ХЭРЭГТ ХОЛБОГДСОН ИРГЭД, боловсролын түвшингээр</t>
  </si>
  <si>
    <t xml:space="preserve">        Дээд</t>
  </si>
  <si>
    <t xml:space="preserve">        Тусгай дунд</t>
  </si>
  <si>
    <t xml:space="preserve">        Дунд</t>
  </si>
  <si>
    <t xml:space="preserve">        Суурь</t>
  </si>
  <si>
    <t xml:space="preserve">        Бага</t>
  </si>
  <si>
    <t xml:space="preserve">        Боловсролгүй</t>
  </si>
  <si>
    <t>МАЛЫН ҮНЭ, аймгийн дунджаар</t>
  </si>
  <si>
    <t>М/Д</t>
  </si>
  <si>
    <t>Төрөл</t>
  </si>
  <si>
    <t>Буур</t>
  </si>
  <si>
    <t xml:space="preserve">   Нас гүйцсэн ат</t>
  </si>
  <si>
    <t xml:space="preserve">   Нас гүйцсэн ингэ</t>
  </si>
  <si>
    <t xml:space="preserve">   Эр шилбэ</t>
  </si>
  <si>
    <t xml:space="preserve">   Эм шилбэ</t>
  </si>
  <si>
    <t xml:space="preserve">   Эр ботго</t>
  </si>
  <si>
    <t xml:space="preserve">   Эм ботго</t>
  </si>
  <si>
    <t>Азарга</t>
  </si>
  <si>
    <t xml:space="preserve">   Соёолон үрээ</t>
  </si>
  <si>
    <t xml:space="preserve">   Соёолон гүү</t>
  </si>
  <si>
    <t xml:space="preserve">   Шүдлэн үрээ</t>
  </si>
  <si>
    <t xml:space="preserve">   Шүдлэн байдас</t>
  </si>
  <si>
    <t xml:space="preserve">   Эр унага</t>
  </si>
  <si>
    <t xml:space="preserve">   Эм унага</t>
  </si>
  <si>
    <t>Бух</t>
  </si>
  <si>
    <t xml:space="preserve">   Хязаалан шар</t>
  </si>
  <si>
    <t xml:space="preserve">   Хязаалан дөнж</t>
  </si>
  <si>
    <t xml:space="preserve">   Шүдлэн эр үхэр</t>
  </si>
  <si>
    <t xml:space="preserve">   Шүдлэн гунж</t>
  </si>
  <si>
    <t xml:space="preserve">   Эр тугал</t>
  </si>
  <si>
    <t xml:space="preserve">   Эм тугал</t>
  </si>
  <si>
    <t>Хуц</t>
  </si>
  <si>
    <t xml:space="preserve">   Эр хонь</t>
  </si>
  <si>
    <t xml:space="preserve">   Эм хонь</t>
  </si>
  <si>
    <t xml:space="preserve">   Эр төлөг</t>
  </si>
  <si>
    <t xml:space="preserve">   Эм төлөг</t>
  </si>
  <si>
    <t xml:space="preserve">   Эр хурга</t>
  </si>
  <si>
    <t xml:space="preserve">   Эм хурга</t>
  </si>
  <si>
    <t>Ухна</t>
  </si>
  <si>
    <t xml:space="preserve">   Эр ямаа</t>
  </si>
  <si>
    <t xml:space="preserve">   Эм ямаа</t>
  </si>
  <si>
    <t xml:space="preserve">   Эр борлон</t>
  </si>
  <si>
    <t xml:space="preserve">   Эм борлон</t>
  </si>
  <si>
    <t xml:space="preserve">   Эр ишиг</t>
  </si>
  <si>
    <t xml:space="preserve">   Эм ишиг</t>
  </si>
  <si>
    <t>Өмнөх оноос</t>
  </si>
  <si>
    <t>Төлөвлөгөө</t>
  </si>
  <si>
    <t>Гүйцэтгэл</t>
  </si>
  <si>
    <t xml:space="preserve">АЙМГИЙН НЭГДСЭН ТӨСӨВ, мянган төгрөгөөр </t>
  </si>
  <si>
    <t>төлөвлөгөө</t>
  </si>
  <si>
    <t>гүйцэтгэл</t>
  </si>
  <si>
    <t xml:space="preserve">  I А. ОÐËОГО /II+Y/</t>
  </si>
  <si>
    <t xml:space="preserve">      Урсгал орлого /III+IY/II</t>
  </si>
  <si>
    <t xml:space="preserve">      Татварын орлого /1+2+3+4/III</t>
  </si>
  <si>
    <t xml:space="preserve">      1. Орлогын албан татвар /1,1+1,2/</t>
  </si>
  <si>
    <t xml:space="preserve">      1.1 Хүн ам орлогын албан татвар</t>
  </si>
  <si>
    <t xml:space="preserve">          Цалин, хөдөлмөрийн хөлс, түүнтэй адилтгах орлого</t>
  </si>
  <si>
    <t xml:space="preserve">          Хувиараа аж ахуй эрхэлсний орлого</t>
  </si>
  <si>
    <t xml:space="preserve">          Хувийн мал бүхий иргэний орлого</t>
  </si>
  <si>
    <t>-</t>
  </si>
  <si>
    <t xml:space="preserve">          Орлогыг нь тухай бүр тодорхойлох боломжгүй ажил, хувиараа эрхлэгч иргэний орлогын албан татвар</t>
  </si>
  <si>
    <t xml:space="preserve">          Бусад орлого</t>
  </si>
  <si>
    <t xml:space="preserve">      1.2. Аж ахуйн нэгж, байгууллагын орлогын албан татвар</t>
  </si>
  <si>
    <t xml:space="preserve">      2. Өмчийн татвар</t>
  </si>
  <si>
    <t xml:space="preserve">          Үл хөдлөх хөрөнгийн</t>
  </si>
  <si>
    <t xml:space="preserve">          Бууны албан татвар</t>
  </si>
  <si>
    <t xml:space="preserve">      3. Дахин хуваарилалт</t>
  </si>
  <si>
    <t xml:space="preserve">          Улсын төсвөөс авсан санхүүгийн дэмжлэг</t>
  </si>
  <si>
    <t xml:space="preserve">          Орон нутгийн хөгжлийн нэгдсэн сангийн орлогын шилжүүлэг</t>
  </si>
  <si>
    <t xml:space="preserve">          Тусгай зориулалтын шилжүүлгээс санхүүжих</t>
  </si>
  <si>
    <t xml:space="preserve">      4. Бусад татвар /төлбөр, хураамж/</t>
  </si>
  <si>
    <t xml:space="preserve">          Улсын тэмдэгтийн хураамж</t>
  </si>
  <si>
    <t xml:space="preserve">          Ашигт малтмалын нөөц ашигласны төлбөр</t>
  </si>
  <si>
    <t xml:space="preserve">          Авто тээврийн болон өөрөө явагч хэрэгслийн албан татвар</t>
  </si>
  <si>
    <t xml:space="preserve">          Газрын төлбөр</t>
  </si>
  <si>
    <t xml:space="preserve">          Ойгоос хэрэглээний мод, түлээ бэлтгэж ашигласны төлбөр</t>
  </si>
  <si>
    <t xml:space="preserve">          Ашигт малтмалаас бусад байгалийн баялаг ашиглахад олгох эрхийн зөвшөөрлийн хураамж</t>
  </si>
  <si>
    <t xml:space="preserve">          Байгалийн ургамал ашигласны төлбөр</t>
  </si>
  <si>
    <t xml:space="preserve">          Агнуурын нөөц ашигласны төлбөр, ан амьтан агнах, барих зөвшөөрлийн хураамж</t>
  </si>
  <si>
    <t xml:space="preserve">          Түгээмэл тархацтай ашигт малтмал ашигласны төлбөр</t>
  </si>
  <si>
    <t xml:space="preserve">          Ðашаан ус ашигласны төлбөр</t>
  </si>
  <si>
    <t xml:space="preserve">          Бусад төлбөр хураамж</t>
  </si>
  <si>
    <t>IY татварын бус орлого</t>
  </si>
  <si>
    <t xml:space="preserve">          Хүү, торгуулийн орлого</t>
  </si>
  <si>
    <t xml:space="preserve"> Y Хөрөнгийн орлого</t>
  </si>
  <si>
    <t xml:space="preserve">    Б.ÇАÐËАГА</t>
  </si>
  <si>
    <t xml:space="preserve">      1. Цалин хөлсөнд</t>
  </si>
  <si>
    <t xml:space="preserve">      2. Нийгмийн даатгалын шимтгэлд</t>
  </si>
  <si>
    <t xml:space="preserve">      3. Бараа гүйлгээний бусад</t>
  </si>
  <si>
    <t xml:space="preserve">      4. Татаас ба урсгал шилжүүлэг</t>
  </si>
  <si>
    <t xml:space="preserve">      5. Бусад зардал</t>
  </si>
  <si>
    <t xml:space="preserve">                 Дүн</t>
  </si>
  <si>
    <t xml:space="preserve">АЙМГИЙН ОРОН НУТГИЙН БОЛОН УЛСЫН ТӨСВИЙН ОРЛОГО, мянган төгрөгөөр </t>
  </si>
  <si>
    <t xml:space="preserve">ÎÐÎÍ ÍÓÒÃÈÉÍ ÁÎËÎÍ ÓËÑÛÍ ÒªÑÂÈÉÍ ÍÈÉÒ Ä¯Í </t>
  </si>
  <si>
    <t>I. ÎÐÎÍ ÍÓÒÃÈÉÍ ÎÐËÎÃÎ</t>
  </si>
  <si>
    <t>Ìàë á¿õèé èðãýíèé îðëîãî</t>
  </si>
  <si>
    <t>ÕÝÀÀ ýðõýëñíèé îðëîãî</t>
  </si>
  <si>
    <t xml:space="preserve">Áóñàä îðëîãî </t>
  </si>
  <si>
    <t>Ñóóòãàí-1</t>
  </si>
  <si>
    <t>¯ë õºäëºõ õºðºíãèé àëáàí òàòâàð</t>
  </si>
  <si>
    <t>Áóóíû àëáàí òàòâàð</t>
  </si>
  <si>
    <t>Óëñûí òýìäýãòèéí õóðààìæ</t>
  </si>
  <si>
    <t>Àøèãò ìàëòìàëûí íººö àøèãëàñíû төлбөр</t>
  </si>
  <si>
    <t xml:space="preserve">Ãàçðûí òºëáºð </t>
  </si>
  <si>
    <t>Îéãîîñ ìîä ò¿ëýý áýëòãýæ àøèãëàñíû төлбөр</t>
  </si>
  <si>
    <t>Áàéãàëèéí óðãàìàë àøèãëàñíû òºëáºð</t>
  </si>
  <si>
    <t>Àíãèéí çºâøººðëèéí õóðààìæ</t>
  </si>
  <si>
    <t>Ò¿ãýýìýë òàðõàöòàé àøèãò ìàëòìàë ашигласны төлбөр</t>
  </si>
  <si>
    <t>Ашигт малтмалаас бусад байгалийн баялаг ашиглахад олгох эрхийн зөвшөөрлийн хураамж</t>
  </si>
  <si>
    <t>Áóñàä òºëáºð õóðààìæ</t>
  </si>
  <si>
    <t>Ò¿ðýýñèéí îðëîãî</t>
  </si>
  <si>
    <t>Õ¿¿ òîðãóóëèéí îðëîãî</t>
  </si>
  <si>
    <t>Õºðºíãº áîðëóóëñíû îðëîãî</t>
  </si>
  <si>
    <t xml:space="preserve">Àâòî òýýâðèéí õýðýãñëèéí àëáàí òàòâàð </t>
  </si>
  <si>
    <t>II. ÓËÑÛÍ ÒªÑÂÈÉÍ ÎÐËÎÃÎ</t>
  </si>
  <si>
    <t xml:space="preserve">Îíöãîé </t>
  </si>
  <si>
    <t>ÍªÀÒ</t>
  </si>
  <si>
    <t>ÀÀÍ-èéí îðëîãî</t>
  </si>
  <si>
    <t xml:space="preserve">ОРОН НУТГИЙН ТӨСВИЙН ОРЛОГО, сумаар, мянган төгрөгөөр </t>
  </si>
  <si>
    <t>Сум</t>
  </si>
  <si>
    <t xml:space="preserve">Бүгд </t>
  </si>
  <si>
    <t xml:space="preserve">Алаг-Эрдэнэ </t>
  </si>
  <si>
    <t xml:space="preserve">Арбулаг </t>
  </si>
  <si>
    <t xml:space="preserve">Баянзүрх </t>
  </si>
  <si>
    <t xml:space="preserve">Галт </t>
  </si>
  <si>
    <t xml:space="preserve">Жаргалант </t>
  </si>
  <si>
    <t xml:space="preserve">Их-Уул </t>
  </si>
  <si>
    <t xml:space="preserve">Тариалан </t>
  </si>
  <si>
    <t xml:space="preserve">Тосонцэнгэл </t>
  </si>
  <si>
    <t xml:space="preserve">Төмөрбулаг </t>
  </si>
  <si>
    <t xml:space="preserve">Улаан-Уул </t>
  </si>
  <si>
    <t xml:space="preserve">Ханх </t>
  </si>
  <si>
    <t xml:space="preserve">Цагаан-Уул </t>
  </si>
  <si>
    <t xml:space="preserve">Цагаан-Үүр </t>
  </si>
  <si>
    <t xml:space="preserve">×андмань-Өндөр </t>
  </si>
  <si>
    <t xml:space="preserve">Øинэ-Идэр </t>
  </si>
  <si>
    <t xml:space="preserve">Мөрөн </t>
  </si>
  <si>
    <t>Аймгийн төсөвтэй шууд харьцдаг байгууллагууд</t>
  </si>
  <si>
    <t xml:space="preserve">ОРОН НУТГИЙН ТӨСВИЙН ЗАРЛАГА, сумаар, мянган төгрөгөөр </t>
  </si>
  <si>
    <t xml:space="preserve">ТАТВАРЫН ОРЛОГО, сумаар, мянган төгрөгөөр </t>
  </si>
  <si>
    <t>Санхүүгийн хэлтэс</t>
  </si>
  <si>
    <t xml:space="preserve">ТӨСВИЙН АВЛАГА, ӨГЛӨГ, сумаар, мянган төгрөгөөр </t>
  </si>
  <si>
    <t>Авлага</t>
  </si>
  <si>
    <t>Өглөг</t>
  </si>
  <si>
    <t>Öàëèí</t>
  </si>
  <si>
    <t>ÍÄØ</t>
  </si>
  <si>
    <t>Ãýðýë</t>
  </si>
  <si>
    <t>Ò¿ëø</t>
  </si>
  <si>
    <t>Òýýâýð</t>
  </si>
  <si>
    <t>Òîìèëîëò</t>
  </si>
  <si>
    <t>Øóóäàí</t>
  </si>
  <si>
    <t>Öýâýð áîõèð óñ</t>
  </si>
  <si>
    <t>Õîîë</t>
  </si>
  <si>
    <t>Ýì</t>
  </si>
  <si>
    <t>Óðñãàë çàñâàð</t>
  </si>
  <si>
    <t>Áóñàä</t>
  </si>
  <si>
    <t>Íýã óäààãèéí òýòãýìæ</t>
  </si>
  <si>
    <t xml:space="preserve">АЖ ҮЙЛДВЭРИЙН САЛБАРЫН ҮЙЛДВЭРЛЭЛТ, мянган төгрөгөөр </t>
  </si>
  <si>
    <t>Салбараар</t>
  </si>
  <si>
    <t>1. Нүүрс олборлолт</t>
  </si>
  <si>
    <t>2. Үр тарианы гурил, цардуул, малын тэжээл</t>
  </si>
  <si>
    <t>3. Хүнсний бусад бүтээгдэхүүн үйлдвэрлэл</t>
  </si>
  <si>
    <t>4. Нэхмэлийн үйлдвэрлэл</t>
  </si>
  <si>
    <t>5. Хувцас үйлдвэрлэл, үслэг арьс боловсруулалт</t>
  </si>
  <si>
    <t>6. Арьс шир боловсруулах, ширэн эдлэл, гутал үйлдвэрлэл</t>
  </si>
  <si>
    <t>7. Мод, модон эдлэл</t>
  </si>
  <si>
    <t>8. Нийтлэх, хэвлэх, дуу бичлэг хийх ажиллагаа</t>
  </si>
  <si>
    <t>9. Мебель тавилга үйлдвэрлэл, боловсруулах үйлдвэрийн бусад</t>
  </si>
  <si>
    <t>10. Ус ариутгал, усан хангамж</t>
  </si>
  <si>
    <t xml:space="preserve">АЖ ҮЙЛДВЭРИЙН САЛБАРЫН БОРЛУУЛАЛТ, мянган төгрөгөөр </t>
  </si>
  <si>
    <t xml:space="preserve">9. Кокс, шингэн болон цацраг идэвхт түлш </t>
  </si>
  <si>
    <t>10. Мебель тавилга үйлдвэрлэл, боловсруулах үйлдвэрийн бусад</t>
  </si>
  <si>
    <t>11. Ус ариутгал, усан хангамж</t>
  </si>
  <si>
    <t>Өссөн, буурсан  +-</t>
  </si>
  <si>
    <t>Өссөн буурсан хувь</t>
  </si>
  <si>
    <t>МАЛЫН ГАРАЛТАЙ БҮТЭЭГДЭХҮҮНИЙ ҮНЭ, төрлөөр</t>
  </si>
  <si>
    <t>Сүү</t>
  </si>
  <si>
    <t>Цагаан ноолуур</t>
  </si>
  <si>
    <t>Бор ноолуур</t>
  </si>
  <si>
    <t>Адууны дэл</t>
  </si>
  <si>
    <t>Адууны сүүл</t>
  </si>
  <si>
    <t>Адууны шир</t>
  </si>
  <si>
    <t>1.8-2.3 метрийн хэмжээтэй шир /Үхрийн /</t>
  </si>
  <si>
    <t>2.3 метрээс дээш хэмжээтэй шир / Үхрийн/</t>
  </si>
  <si>
    <t>Хонины ноостой нэхий</t>
  </si>
  <si>
    <t>Ямааны ноолууртай арьс</t>
  </si>
  <si>
    <t>.</t>
  </si>
  <si>
    <t>ÒÎÌ ÌÀËÛÍ Ç¯É ÁÓÑÛÍ ÕÎÐÎÃÄÎË, малын төрлөөр, мян.толгойгоор</t>
  </si>
  <si>
    <t>ТӨЛ БОЙЖИЛТ, төрлөөр, мянган толгойгоор</t>
  </si>
  <si>
    <t>çºð¿¿</t>
  </si>
  <si>
    <t xml:space="preserve">Áîéæñîí òºë </t>
  </si>
  <si>
    <t>Áîòãî</t>
  </si>
  <si>
    <t>Óíàãà</t>
  </si>
  <si>
    <t>Òóãàë</t>
  </si>
  <si>
    <t>Õóðãà</t>
  </si>
  <si>
    <t>Èøèã</t>
  </si>
  <si>
    <t xml:space="preserve">Õîðîãäñîí òºë </t>
  </si>
  <si>
    <t>Áîéæèëòèéí õóâü</t>
  </si>
  <si>
    <t>ТӨЛ БОЙЖИЛТ, сумаар, толгойгоор</t>
  </si>
  <si>
    <t>Ä.ä</t>
  </si>
  <si>
    <t>Ñóìäûí íýðñ</t>
  </si>
  <si>
    <t>Òºëëºñºí ýõ</t>
  </si>
  <si>
    <t>Õîðîãäñîí òºë</t>
  </si>
  <si>
    <t>Áîéæèæ áóé òºë</t>
  </si>
  <si>
    <t>Òºëëºëòèéí õóâü</t>
  </si>
  <si>
    <t>Àëàã  Ýðäýíý</t>
  </si>
  <si>
    <t>Бойжсон төл, сумаар, толгойгоор</t>
  </si>
  <si>
    <t>Èõ óóë</t>
  </si>
  <si>
    <t>Ðåí÷èíëõ¿ìáý</t>
  </si>
  <si>
    <t>Óëààí óóë</t>
  </si>
  <si>
    <t>Öàãààí óóë</t>
  </si>
  <si>
    <t xml:space="preserve">Öàãààí ¿¿ð </t>
  </si>
  <si>
    <t>×àíäìàíü ªíäºð</t>
  </si>
  <si>
    <t>Øèíý èäýð</t>
  </si>
  <si>
    <t>Öàãààí íóóð</t>
  </si>
  <si>
    <t>õ</t>
  </si>
  <si>
    <t>x</t>
  </si>
  <si>
    <t>Бойжилтын хувь, сумаар</t>
  </si>
  <si>
    <t xml:space="preserve">  - Ãåïàòèòийн нас баралт</t>
  </si>
  <si>
    <t>- Ñàëüìîíåëëёз</t>
  </si>
  <si>
    <t>Нийт нас баралтаас эмнэлэгт нас барсан</t>
  </si>
  <si>
    <t>Хүний амь бие, эрүүл мэндийн эсрэг ГХ/91-107/</t>
  </si>
  <si>
    <t>Хүчингийн гэмт хэрэг /126/</t>
  </si>
  <si>
    <t>Хүн амын эрүүл мэндийн эсрэг ГХ /192-201/</t>
  </si>
  <si>
    <t>Өмчлөх эрхийн эсрэг ГХ /145-155/</t>
  </si>
  <si>
    <t>Байгаль хамгаалах журмын эсрэг ГХ /202-214/</t>
  </si>
  <si>
    <t xml:space="preserve">        Төрийн бус байгууллагын ажилтан</t>
  </si>
  <si>
    <t xml:space="preserve">        Тэнэмэл</t>
  </si>
  <si>
    <t xml:space="preserve">       30-49 насны</t>
  </si>
  <si>
    <t xml:space="preserve">        Сургууль завсардсан, тэнэмэл</t>
  </si>
  <si>
    <t xml:space="preserve">        Хоригдол</t>
  </si>
  <si>
    <t>2014-I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</si>
  <si>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</si>
  <si>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</si>
  <si>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</si>
  <si>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</si>
  <si>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</si>
  <si>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</si>
  <si>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</si>
  <si>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</si>
  <si>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</si>
  <si>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</si>
  <si>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</si>
  <si>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2015-I</t>
  </si>
  <si>
    <t>2016-I</t>
  </si>
  <si>
    <t>- Улаан сэргэнэ</t>
  </si>
  <si>
    <t xml:space="preserve">     Хүн амины гэмт хэрэг</t>
  </si>
  <si>
    <t xml:space="preserve">          Бусдыг амиа хорлоход хүргэх</t>
  </si>
  <si>
    <t xml:space="preserve">          Бусдыг болгоомжгүй алах</t>
  </si>
  <si>
    <t xml:space="preserve">     Бусдын бие махбодид гэмтэл учруулах ГХ /96-100/</t>
  </si>
  <si>
    <t xml:space="preserve">     Булаах /146/</t>
  </si>
  <si>
    <t xml:space="preserve">     Залилан мэхлэх /148/</t>
  </si>
  <si>
    <t xml:space="preserve">     Дээрэмдэх /147/</t>
  </si>
  <si>
    <t xml:space="preserve">     Бусдын эд хөрөнгийг хулгайлах /145/</t>
  </si>
  <si>
    <t xml:space="preserve">          Малын хулгай</t>
  </si>
  <si>
    <t xml:space="preserve">          Хувийн өмчийн хулгай </t>
  </si>
  <si>
    <t xml:space="preserve">          Авто тээврийн хэрэгслийн хулгай</t>
  </si>
  <si>
    <t xml:space="preserve">     Ойн тухай хууль тогтоомж зөрчих</t>
  </si>
  <si>
    <t xml:space="preserve">     Ан агнуурын тухай хууль тогтоомж зөрчих</t>
  </si>
  <si>
    <t>2016-04</t>
  </si>
  <si>
    <t>Чанаргүй зээл, сарын эцэст, тэрбум төг</t>
  </si>
  <si>
    <t>2016-05</t>
  </si>
  <si>
    <t>2015-05</t>
  </si>
  <si>
    <t xml:space="preserve">2015 оны 05 сарын байдлаар </t>
  </si>
  <si>
    <t>2016 оны 05 сарын байдлаар</t>
  </si>
  <si>
    <t>Ýõíèé 5 ñàð</t>
  </si>
  <si>
    <t>05-ð ñàð</t>
  </si>
  <si>
    <t>гарсан төл</t>
  </si>
  <si>
    <t>Òàðèàëàëò</t>
  </si>
  <si>
    <t>¯ð òàðèà</t>
  </si>
  <si>
    <t>Óëààí áóóäàé</t>
  </si>
  <si>
    <t>Òºìñ</t>
  </si>
  <si>
    <t>Õ¿íñíèé íîãîî</t>
  </si>
  <si>
    <t>Çºð¿¿</t>
  </si>
  <si>
    <t>Õàòãàë</t>
  </si>
  <si>
    <t>ЭХИЙН ЭНДЭГДЭЛ</t>
  </si>
  <si>
    <t>Бодит тоо</t>
  </si>
  <si>
    <t>100000 амьд төрөлтөд</t>
  </si>
  <si>
    <t xml:space="preserve">НАС БАРАЛТ, сумаар </t>
  </si>
  <si>
    <t xml:space="preserve">АЙМГИЙН ХЭМЖЭЭНД БҮРТГЭГДСЭН ГЭМТ ХЭРГИЙН ТОО, хэргийн ангилал, төрлөөр, жил бүрийн 5 сарын байдлаар
</t>
  </si>
  <si>
    <t>ГЭМТ ХЭРЭГ, үйлдэгдсэн байдлаар</t>
  </si>
  <si>
    <t>Хэрэг</t>
  </si>
  <si>
    <t>Хүн</t>
  </si>
  <si>
    <t xml:space="preserve">        Согтуугаар үйлдсэн</t>
  </si>
  <si>
    <t xml:space="preserve">        Галт зэвсгээр үйлдэгдсэн</t>
  </si>
  <si>
    <t xml:space="preserve">       Бүлэглэн үйлдсэн</t>
  </si>
  <si>
    <t xml:space="preserve">       Насанд хүрээгүй хүмүүс үйлдсэн</t>
  </si>
  <si>
    <t xml:space="preserve">       Эмэгтэй хүн оролцсон</t>
  </si>
  <si>
    <t>ЗАХИРГААНЫ ЗӨРЧИЛ</t>
  </si>
  <si>
    <t>ЗАХИРГААНЫ ХАРИУЦЛАГЫН ХУУЛИАР</t>
  </si>
  <si>
    <t xml:space="preserve">          Баривчлагдсан</t>
  </si>
  <si>
    <t xml:space="preserve">          Эрүүлжүүлэгдсэн</t>
  </si>
  <si>
    <t>Торгууль</t>
  </si>
  <si>
    <t xml:space="preserve">        Хүн</t>
  </si>
  <si>
    <t xml:space="preserve">        Торгуулийн хэмжээ</t>
  </si>
  <si>
    <t>СУМДАД ҮЙЛДЭГДСЭН ГЭМТ ХЭРЭГ</t>
  </si>
  <si>
    <t>Бүртгэгдсэн гэмт хэрэг</t>
  </si>
  <si>
    <t>хүний амь бие, эрүүл мэндийн эсрэг</t>
  </si>
  <si>
    <t>Хүчиндэх /126/</t>
  </si>
  <si>
    <t>Өмчлөх эрхийн эсрэг /145-155/</t>
  </si>
  <si>
    <t>Танхайрах /181/</t>
  </si>
  <si>
    <t>Байгаль хамгаалах журмын эсрэг                         гэмт хэрэг  /202-214/</t>
  </si>
  <si>
    <t>ТХХАББАЖЭ</t>
  </si>
  <si>
    <t>Гэмт хэргийн уршгаар</t>
  </si>
  <si>
    <t>Согтуугаар үйлдэгдсэн гэмт хэрэг</t>
  </si>
  <si>
    <t>Бүлэглэж үйлдсэн</t>
  </si>
  <si>
    <t>Хүнийг алах /91-93/</t>
  </si>
  <si>
    <t>Хүнийг болгоомжгүй алах</t>
  </si>
  <si>
    <t>Бусдыг амиа хорлоход                        хүргэх</t>
  </si>
  <si>
    <t>ББМБГУ /96-100/</t>
  </si>
  <si>
    <t>Хулгайлах /145/</t>
  </si>
  <si>
    <t>Булаах /146/</t>
  </si>
  <si>
    <t>Дээрэмдэх /147/</t>
  </si>
  <si>
    <t>Залилан мэхлэх /148/</t>
  </si>
  <si>
    <t>Нас барсан хүн</t>
  </si>
  <si>
    <t>Гэмтсэн хүн</t>
  </si>
  <si>
    <t>Мал хулгайлах</t>
  </si>
  <si>
    <t>Тээврийн хэрэгслийн                хулгай</t>
  </si>
  <si>
    <t>Иргэдийн өмчийн              хулгай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</si>
</sst>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0.0_)"/>
    <numFmt numFmtId="166" formatCode="#\ ###.0"/>
    <numFmt numFmtId="167" formatCode="_-* #,##0.00_₮_-;\-* #,##0.00_₮_-;_-* &quot;-&quot;??_₮_-;_-@_-"/>
    <numFmt numFmtId="168" formatCode="#,##0.00000"/>
    <numFmt numFmtId="169" formatCode="0.000"/>
    <numFmt numFmtId="170" formatCode="#,##0.0"/>
    <numFmt numFmtId="171" formatCode="_-* #,##0.0_р_._-;\-* #,##0.0_р_._-;_-* &quot;-&quot;??_р_._-;_-@_-"/>
    <numFmt numFmtId="172" formatCode="_-* #,##0.00_р_._-;\-* #,##0.00_р_._-;_-* &quot;-&quot;??_р_._-;_-@_-"/>
  </numFmts>
  <fonts count="79">
    <font>
      <sz val="11"/>
      <color theme="1"/>
      <name val="Calibri"/>
      <family val="2"/>
      <scheme val="minor"/>
    </font>
    <font>
      <sz val="12"/>
      <name val="Arial Mon"/>
      <family val="2"/>
    </font>
    <font>
      <b/>
      <sz val="10"/>
      <name val="Arial Mon"/>
      <family val="2"/>
    </font>
    <font>
      <sz val="10"/>
      <name val="Arial Mon"/>
      <family val="2"/>
    </font>
    <font>
      <u/>
      <sz val="10"/>
      <color indexed="12"/>
      <name val="Arial Mo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 Mon"/>
      <family val="2"/>
    </font>
    <font>
      <sz val="11"/>
      <color theme="1"/>
      <name val="Calibri"/>
      <family val="2"/>
      <scheme val="minor"/>
    </font>
    <font>
      <sz val="9"/>
      <name val="Arial Mon"/>
      <family val="2"/>
    </font>
    <font>
      <b/>
      <sz val="10"/>
      <color indexed="10"/>
      <name val="Arial Mon"/>
      <family val="2"/>
    </font>
    <font>
      <sz val="10"/>
      <name val="Arial"/>
      <family val="2"/>
      <charset val="204"/>
    </font>
    <font>
      <b/>
      <i/>
      <sz val="10"/>
      <name val="Arial Mon"/>
      <family val="2"/>
    </font>
    <font>
      <i/>
      <sz val="9"/>
      <name val="Arial Mon"/>
      <family val="2"/>
    </font>
    <font>
      <b/>
      <sz val="9"/>
      <name val="Arial Mon"/>
      <family val="2"/>
    </font>
    <font>
      <b/>
      <sz val="9"/>
      <color indexed="10"/>
      <name val="Arial Mon"/>
      <family val="2"/>
    </font>
    <font>
      <sz val="9"/>
      <color indexed="17"/>
      <name val="Arial Mon"/>
      <family val="2"/>
    </font>
    <font>
      <b/>
      <sz val="9"/>
      <color indexed="17"/>
      <name val="Arial Mon"/>
      <family val="2"/>
    </font>
    <font>
      <sz val="10"/>
      <color indexed="17"/>
      <name val="Arial Mon"/>
      <family val="2"/>
    </font>
    <font>
      <sz val="9"/>
      <color indexed="12"/>
      <name val="Arial Mon"/>
      <family val="2"/>
    </font>
    <font>
      <i/>
      <sz val="9"/>
      <color indexed="12"/>
      <name val="Arial Mon"/>
      <family val="2"/>
    </font>
    <font>
      <sz val="10"/>
      <color indexed="12"/>
      <name val="Arial Mon"/>
      <family val="2"/>
    </font>
    <font>
      <b/>
      <i/>
      <sz val="9"/>
      <color indexed="17"/>
      <name val="Arial Mon"/>
      <family val="2"/>
    </font>
    <font>
      <sz val="9"/>
      <color indexed="10"/>
      <name val="Arial Mon"/>
      <family val="2"/>
    </font>
    <font>
      <sz val="10"/>
      <name val="Arial Mon"/>
      <family val="2"/>
    </font>
    <font>
      <sz val="8"/>
      <name val="Arial Narrow"/>
      <family val="2"/>
    </font>
    <font>
      <sz val="10"/>
      <name val="Arial Mon"/>
      <family val="2"/>
    </font>
    <font>
      <sz val="11"/>
      <color rgb="FF000000"/>
      <name val="Calibri"/>
      <family val="2"/>
      <scheme val="minor"/>
    </font>
    <font>
      <b/>
      <sz val="10"/>
      <name val="Arial Mon"/>
    </font>
    <font>
      <sz val="10"/>
      <color theme="1"/>
      <name val="Arial Mon"/>
    </font>
    <font>
      <sz val="10"/>
      <name val="Arial Mon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rgb="FF231F20"/>
      <name val="Arial"/>
      <family val="2"/>
    </font>
    <font>
      <b/>
      <sz val="10"/>
      <color rgb="FF231F2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rgb="FF231F20"/>
      <name val="Times New Roman"/>
      <family val="1"/>
    </font>
    <font>
      <sz val="10"/>
      <color rgb="FF000000"/>
      <name val="Arial Mon"/>
      <family val="2"/>
    </font>
    <font>
      <b/>
      <sz val="10"/>
      <color rgb="FF000000"/>
      <name val="Arial"/>
      <family val="2"/>
    </font>
    <font>
      <sz val="11"/>
      <name val="Calibri"/>
      <family val="2"/>
    </font>
    <font>
      <sz val="12"/>
      <color theme="1"/>
      <name val="Arial"/>
      <family val="2"/>
    </font>
    <font>
      <sz val="8"/>
      <color rgb="FF231F1F"/>
      <name val="Arial"/>
      <family val="2"/>
    </font>
    <font>
      <sz val="10"/>
      <color rgb="FF231F1F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 Mon"/>
      <family val="2"/>
    </font>
    <font>
      <sz val="8"/>
      <name val="Arial Mon"/>
      <family val="2"/>
    </font>
    <font>
      <sz val="10"/>
      <color indexed="8"/>
      <name val="Arial Mon"/>
      <family val="2"/>
    </font>
    <font>
      <b/>
      <sz val="10"/>
      <color indexed="8"/>
      <name val="Arial Mon"/>
      <family val="2"/>
    </font>
    <font>
      <sz val="11"/>
      <name val="Times New Roman"/>
      <family val="1"/>
    </font>
    <font>
      <sz val="10"/>
      <color indexed="10"/>
      <name val="Arial Mon"/>
    </font>
    <font>
      <sz val="10"/>
      <color indexed="17"/>
      <name val="Arial Mon"/>
    </font>
    <font>
      <sz val="10"/>
      <color indexed="12"/>
      <name val="Arial Mon"/>
    </font>
    <font>
      <i/>
      <sz val="10"/>
      <name val="Arial Mon"/>
    </font>
    <font>
      <i/>
      <sz val="10"/>
      <color indexed="12"/>
      <name val="Arial Mon"/>
    </font>
    <font>
      <i/>
      <sz val="10"/>
      <color indexed="17"/>
      <name val="Arial Mon"/>
    </font>
    <font>
      <sz val="10"/>
      <color theme="1"/>
      <name val="Arial"/>
      <family val="2"/>
      <charset val="204"/>
    </font>
    <font>
      <sz val="9"/>
      <color rgb="FF231F1F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Times New Roman Mon"/>
      <family val="1"/>
    </font>
    <font>
      <sz val="11"/>
      <name val="Arial Mon"/>
      <family val="2"/>
    </font>
    <font>
      <sz val="12"/>
      <name val="Times New Roman Mon"/>
      <family val="1"/>
    </font>
    <font>
      <sz val="10"/>
      <color theme="1"/>
      <name val="Times New Roman Mon"/>
      <family val="1"/>
      <charset val="204"/>
    </font>
    <font>
      <sz val="10"/>
      <name val="Times New Roman Mon"/>
      <family val="1"/>
      <charset val="204"/>
    </font>
    <font>
      <sz val="10"/>
      <color indexed="10"/>
      <name val="Times New Roman Mon"/>
      <family val="1"/>
      <charset val="204"/>
    </font>
    <font>
      <sz val="10"/>
      <color rgb="FFFF0000"/>
      <name val="Times New Roman Mon"/>
      <family val="1"/>
      <charset val="204"/>
    </font>
    <font>
      <b/>
      <sz val="10"/>
      <name val="Times New Roman Mon"/>
      <family val="1"/>
      <charset val="204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theme="1"/>
      </bottom>
      <diagonal/>
    </border>
    <border>
      <left/>
      <right style="hair">
        <color theme="1"/>
      </right>
      <top style="hair">
        <color theme="1"/>
      </top>
      <bottom/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/>
      <right style="hair">
        <color theme="1"/>
      </right>
      <top/>
      <bottom/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/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/>
      <bottom style="hair">
        <color theme="1"/>
      </bottom>
      <diagonal/>
    </border>
    <border>
      <left style="dotted">
        <color theme="1"/>
      </left>
      <right style="hair">
        <color theme="1"/>
      </right>
      <top/>
      <bottom/>
      <diagonal/>
    </border>
    <border>
      <left style="dotted">
        <color theme="1"/>
      </left>
      <right style="hair">
        <color theme="1"/>
      </right>
      <top/>
      <bottom style="hair">
        <color theme="1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hair">
        <color theme="3" tint="-0.249977111117893"/>
      </left>
      <right/>
      <top style="hair">
        <color theme="3" tint="-0.249977111117893"/>
      </top>
      <bottom style="hair">
        <color theme="3" tint="-0.249977111117893"/>
      </bottom>
      <diagonal/>
    </border>
    <border>
      <left/>
      <right style="hair">
        <color theme="3" tint="-0.249977111117893"/>
      </right>
      <top style="hair">
        <color theme="3" tint="-0.249977111117893"/>
      </top>
      <bottom style="hair">
        <color theme="3" tint="-0.249977111117893"/>
      </bottom>
      <diagonal/>
    </border>
    <border>
      <left style="hair">
        <color theme="3" tint="-0.249977111117893"/>
      </left>
      <right style="hair">
        <color theme="3" tint="-0.249977111117893"/>
      </right>
      <top style="hair">
        <color theme="3" tint="-0.249977111117893"/>
      </top>
      <bottom style="hair">
        <color theme="3" tint="-0.249977111117893"/>
      </bottom>
      <diagonal/>
    </border>
    <border>
      <left style="hair">
        <color theme="3" tint="-0.249977111117893"/>
      </left>
      <right style="hair">
        <color theme="3" tint="-0.249977111117893"/>
      </right>
      <top style="hair">
        <color auto="1"/>
      </top>
      <bottom style="hair">
        <color auto="1"/>
      </bottom>
      <diagonal/>
    </border>
    <border>
      <left style="thin">
        <color rgb="FFD3D3D3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theme="1"/>
      </top>
      <bottom/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hair">
        <color indexed="64"/>
      </right>
      <top/>
      <bottom style="hair">
        <color theme="1"/>
      </bottom>
      <diagonal/>
    </border>
    <border>
      <left style="hair">
        <color indexed="64"/>
      </left>
      <right/>
      <top style="hair">
        <color theme="1"/>
      </top>
      <bottom/>
      <diagonal/>
    </border>
    <border>
      <left style="hair">
        <color indexed="64"/>
      </left>
      <right style="hair">
        <color indexed="64"/>
      </right>
      <top style="hair">
        <color theme="1"/>
      </top>
      <bottom style="hair">
        <color theme="1"/>
      </bottom>
      <diagonal/>
    </border>
    <border>
      <left style="hair">
        <color indexed="64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indexed="64"/>
      </left>
      <right style="hair">
        <color theme="1"/>
      </right>
      <top style="hair">
        <color indexed="64"/>
      </top>
      <bottom style="hair">
        <color theme="1"/>
      </bottom>
      <diagonal/>
    </border>
    <border>
      <left style="hair">
        <color indexed="64"/>
      </left>
      <right/>
      <top style="hair">
        <color indexed="64"/>
      </top>
      <bottom style="hair">
        <color theme="1"/>
      </bottom>
      <diagonal/>
    </border>
    <border>
      <left style="hair">
        <color indexed="64"/>
      </left>
      <right style="hair">
        <color indexed="64"/>
      </right>
      <top/>
      <bottom style="hair">
        <color theme="1"/>
      </bottom>
      <diagonal/>
    </border>
  </borders>
  <cellStyleXfs count="308">
    <xf numFmtId="0" fontId="0" fillId="0" borderId="0"/>
    <xf numFmtId="0" fontId="5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5" fillId="0" borderId="0"/>
    <xf numFmtId="0" fontId="6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11" fillId="0" borderId="0"/>
    <xf numFmtId="0" fontId="5" fillId="0" borderId="0"/>
    <xf numFmtId="0" fontId="3" fillId="0" borderId="0"/>
    <xf numFmtId="0" fontId="24" fillId="0" borderId="0"/>
    <xf numFmtId="0" fontId="8" fillId="0" borderId="0"/>
    <xf numFmtId="0" fontId="3" fillId="0" borderId="0"/>
    <xf numFmtId="0" fontId="5" fillId="0" borderId="0"/>
    <xf numFmtId="0" fontId="3" fillId="0" borderId="0"/>
    <xf numFmtId="0" fontId="8" fillId="0" borderId="0"/>
    <xf numFmtId="0" fontId="25" fillId="0" borderId="0"/>
    <xf numFmtId="9" fontId="3" fillId="0" borderId="0" applyFont="0" applyFill="0" applyBorder="0" applyAlignment="0" applyProtection="0"/>
    <xf numFmtId="0" fontId="8" fillId="0" borderId="0"/>
    <xf numFmtId="0" fontId="26" fillId="0" borderId="0"/>
    <xf numFmtId="0" fontId="27" fillId="0" borderId="0"/>
    <xf numFmtId="0" fontId="8" fillId="0" borderId="0"/>
    <xf numFmtId="0" fontId="3" fillId="0" borderId="0"/>
    <xf numFmtId="0" fontId="31" fillId="0" borderId="0"/>
    <xf numFmtId="168" fontId="11" fillId="0" borderId="0" applyFont="0" applyFill="0" applyBorder="0" applyAlignment="0" applyProtection="0"/>
    <xf numFmtId="0" fontId="11" fillId="0" borderId="0"/>
    <xf numFmtId="0" fontId="3" fillId="0" borderId="0" applyFont="0" applyFill="0" applyBorder="0" applyAlignment="0" applyProtection="0"/>
    <xf numFmtId="0" fontId="3" fillId="0" borderId="0"/>
    <xf numFmtId="43" fontId="8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</cellStyleXfs>
  <cellXfs count="601">
    <xf numFmtId="0" fontId="0" fillId="0" borderId="0" xfId="0"/>
    <xf numFmtId="0" fontId="37" fillId="0" borderId="0" xfId="0" applyFont="1" applyBorder="1" applyAlignment="1">
      <alignment horizontal="center" vertical="center" wrapText="1"/>
    </xf>
    <xf numFmtId="0" fontId="3" fillId="0" borderId="0" xfId="18" applyFont="1"/>
    <xf numFmtId="0" fontId="3" fillId="0" borderId="0" xfId="18" applyFont="1" applyBorder="1"/>
    <xf numFmtId="0" fontId="3" fillId="0" borderId="0" xfId="18" applyFont="1" applyFill="1" applyBorder="1"/>
    <xf numFmtId="165" fontId="15" fillId="0" borderId="0" xfId="18" applyNumberFormat="1" applyFont="1" applyFill="1" applyBorder="1"/>
    <xf numFmtId="0" fontId="9" fillId="0" borderId="0" xfId="18" applyFont="1" applyFill="1" applyBorder="1"/>
    <xf numFmtId="0" fontId="9" fillId="0" borderId="0" xfId="18" applyFont="1"/>
    <xf numFmtId="166" fontId="10" fillId="0" borderId="0" xfId="18" applyNumberFormat="1" applyFont="1" applyFill="1" applyBorder="1" applyAlignment="1">
      <alignment horizontal="right"/>
    </xf>
    <xf numFmtId="0" fontId="2" fillId="0" borderId="0" xfId="18" applyFont="1" applyFill="1" applyBorder="1"/>
    <xf numFmtId="0" fontId="14" fillId="0" borderId="0" xfId="18" applyFont="1" applyFill="1" applyBorder="1"/>
    <xf numFmtId="166" fontId="2" fillId="0" borderId="0" xfId="18" applyNumberFormat="1" applyFont="1" applyFill="1" applyBorder="1" applyAlignment="1">
      <alignment horizontal="right"/>
    </xf>
    <xf numFmtId="0" fontId="16" fillId="0" borderId="0" xfId="18" applyFont="1" applyFill="1" applyBorder="1"/>
    <xf numFmtId="0" fontId="17" fillId="0" borderId="0" xfId="18" applyFont="1" applyFill="1" applyBorder="1"/>
    <xf numFmtId="166" fontId="18" fillId="0" borderId="0" xfId="18" applyNumberFormat="1" applyFont="1" applyFill="1" applyBorder="1" applyAlignment="1">
      <alignment horizontal="right"/>
    </xf>
    <xf numFmtId="0" fontId="19" fillId="0" borderId="0" xfId="18" applyFont="1" applyFill="1" applyBorder="1"/>
    <xf numFmtId="0" fontId="20" fillId="0" borderId="0" xfId="18" applyFont="1" applyFill="1" applyBorder="1" applyAlignment="1">
      <alignment horizontal="left"/>
    </xf>
    <xf numFmtId="166" fontId="21" fillId="0" borderId="0" xfId="18" applyNumberFormat="1" applyFont="1" applyFill="1" applyBorder="1" applyAlignment="1">
      <alignment horizontal="right"/>
    </xf>
    <xf numFmtId="0" fontId="9" fillId="0" borderId="0" xfId="18" applyFont="1" applyFill="1" applyBorder="1" applyAlignment="1">
      <alignment vertical="top"/>
    </xf>
    <xf numFmtId="0" fontId="19" fillId="0" borderId="0" xfId="18" applyFont="1" applyFill="1" applyBorder="1" applyAlignment="1">
      <alignment horizontal="left"/>
    </xf>
    <xf numFmtId="0" fontId="12" fillId="0" borderId="0" xfId="18" applyFont="1" applyFill="1" applyBorder="1"/>
    <xf numFmtId="0" fontId="22" fillId="0" borderId="0" xfId="18" applyFont="1" applyFill="1" applyBorder="1"/>
    <xf numFmtId="0" fontId="20" fillId="0" borderId="0" xfId="18" applyFont="1" applyFill="1" applyBorder="1"/>
    <xf numFmtId="0" fontId="19" fillId="0" borderId="0" xfId="18" applyFont="1" applyFill="1" applyBorder="1" applyAlignment="1">
      <alignment vertical="top"/>
    </xf>
    <xf numFmtId="166" fontId="21" fillId="0" borderId="0" xfId="18" applyNumberFormat="1" applyFont="1" applyFill="1" applyBorder="1" applyAlignment="1">
      <alignment horizontal="right" vertical="top"/>
    </xf>
    <xf numFmtId="0" fontId="2" fillId="0" borderId="0" xfId="18" applyFont="1" applyFill="1" applyBorder="1" applyAlignment="1">
      <alignment horizontal="left"/>
    </xf>
    <xf numFmtId="0" fontId="23" fillId="0" borderId="0" xfId="18" applyFont="1" applyFill="1" applyBorder="1"/>
    <xf numFmtId="0" fontId="9" fillId="0" borderId="0" xfId="18" applyFont="1" applyFill="1" applyBorder="1" applyAlignment="1">
      <alignment wrapText="1"/>
    </xf>
    <xf numFmtId="0" fontId="20" fillId="0" borderId="0" xfId="18" applyFont="1" applyFill="1" applyBorder="1" applyAlignment="1">
      <alignment wrapText="1"/>
    </xf>
    <xf numFmtId="0" fontId="16" fillId="0" borderId="0" xfId="18" applyFont="1" applyFill="1" applyBorder="1" applyAlignment="1">
      <alignment horizontal="left"/>
    </xf>
    <xf numFmtId="0" fontId="16" fillId="0" borderId="0" xfId="18" applyFont="1" applyFill="1" applyBorder="1" applyAlignment="1">
      <alignment vertical="top"/>
    </xf>
    <xf numFmtId="0" fontId="16" fillId="0" borderId="0" xfId="18" applyFont="1" applyFill="1" applyBorder="1" applyAlignment="1">
      <alignment vertical="top" wrapText="1"/>
    </xf>
    <xf numFmtId="166" fontId="18" fillId="0" borderId="0" xfId="18" applyNumberFormat="1" applyFont="1" applyFill="1" applyBorder="1" applyAlignment="1">
      <alignment horizontal="right" vertical="top"/>
    </xf>
    <xf numFmtId="0" fontId="3" fillId="0" borderId="0" xfId="1" applyFont="1" applyFill="1" applyBorder="1"/>
    <xf numFmtId="0" fontId="16" fillId="0" borderId="0" xfId="1" applyFont="1" applyFill="1" applyBorder="1" applyAlignment="1"/>
    <xf numFmtId="0" fontId="16" fillId="0" borderId="0" xfId="1" applyFont="1" applyFill="1" applyBorder="1"/>
    <xf numFmtId="0" fontId="16" fillId="0" borderId="0" xfId="1" applyFont="1" applyFill="1" applyBorder="1" applyAlignment="1">
      <alignment vertical="top"/>
    </xf>
    <xf numFmtId="0" fontId="16" fillId="0" borderId="0" xfId="1" applyFont="1" applyFill="1" applyBorder="1" applyAlignment="1">
      <alignment wrapText="1"/>
    </xf>
    <xf numFmtId="166" fontId="18" fillId="0" borderId="0" xfId="1" applyNumberFormat="1" applyFont="1" applyFill="1" applyBorder="1" applyAlignment="1">
      <alignment horizontal="right"/>
    </xf>
    <xf numFmtId="0" fontId="16" fillId="0" borderId="0" xfId="18" applyFont="1" applyFill="1" applyBorder="1" applyAlignment="1"/>
    <xf numFmtId="0" fontId="20" fillId="0" borderId="0" xfId="18" applyFont="1" applyFill="1" applyBorder="1" applyAlignment="1">
      <alignment horizontal="left" wrapText="1"/>
    </xf>
    <xf numFmtId="0" fontId="13" fillId="0" borderId="0" xfId="18" applyFont="1" applyFill="1" applyBorder="1" applyAlignment="1">
      <alignment horizontal="center" wrapText="1"/>
    </xf>
    <xf numFmtId="0" fontId="20" fillId="0" borderId="0" xfId="18" applyFont="1" applyFill="1" applyBorder="1" applyAlignment="1">
      <alignment horizontal="center" wrapText="1"/>
    </xf>
    <xf numFmtId="0" fontId="13" fillId="0" borderId="0" xfId="18" applyFont="1" applyFill="1" applyBorder="1" applyAlignment="1">
      <alignment horizontal="left" wrapText="1"/>
    </xf>
    <xf numFmtId="0" fontId="9" fillId="0" borderId="0" xfId="18" applyFont="1" applyBorder="1"/>
    <xf numFmtId="0" fontId="3" fillId="0" borderId="0" xfId="18" applyFill="1"/>
    <xf numFmtId="0" fontId="3" fillId="0" borderId="0" xfId="290" applyFont="1" applyAlignment="1">
      <alignment vertical="center"/>
    </xf>
    <xf numFmtId="0" fontId="3" fillId="0" borderId="0" xfId="290" applyFont="1" applyBorder="1" applyAlignment="1">
      <alignment vertical="center"/>
    </xf>
    <xf numFmtId="164" fontId="3" fillId="0" borderId="0" xfId="290" applyNumberFormat="1" applyFont="1" applyBorder="1" applyAlignment="1">
      <alignment vertical="center"/>
    </xf>
    <xf numFmtId="0" fontId="28" fillId="0" borderId="6" xfId="290" applyFont="1" applyBorder="1" applyAlignment="1">
      <alignment horizontal="center" vertical="center"/>
    </xf>
    <xf numFmtId="0" fontId="3" fillId="0" borderId="12" xfId="290" applyFont="1" applyBorder="1" applyAlignment="1">
      <alignment vertical="center"/>
    </xf>
    <xf numFmtId="0" fontId="3" fillId="0" borderId="11" xfId="290" applyFont="1" applyBorder="1" applyAlignment="1">
      <alignment horizontal="center" vertical="center" wrapText="1"/>
    </xf>
    <xf numFmtId="0" fontId="3" fillId="0" borderId="13" xfId="290" applyFont="1" applyBorder="1" applyAlignment="1">
      <alignment horizontal="center" vertical="center" wrapText="1"/>
    </xf>
    <xf numFmtId="0" fontId="3" fillId="0" borderId="3" xfId="290" applyFont="1" applyBorder="1" applyAlignment="1">
      <alignment horizontal="center" vertical="center" wrapText="1"/>
    </xf>
    <xf numFmtId="164" fontId="3" fillId="0" borderId="0" xfId="290" applyNumberFormat="1" applyFont="1" applyAlignment="1">
      <alignment vertical="center"/>
    </xf>
    <xf numFmtId="0" fontId="3" fillId="0" borderId="9" xfId="290" applyFont="1" applyBorder="1" applyAlignment="1">
      <alignment horizontal="center" vertical="center" wrapText="1"/>
    </xf>
    <xf numFmtId="164" fontId="28" fillId="0" borderId="0" xfId="290" applyNumberFormat="1" applyFont="1" applyAlignment="1">
      <alignment vertical="center"/>
    </xf>
    <xf numFmtId="164" fontId="30" fillId="0" borderId="0" xfId="290" applyNumberFormat="1" applyFont="1" applyAlignment="1">
      <alignment vertical="center"/>
    </xf>
    <xf numFmtId="164" fontId="28" fillId="0" borderId="0" xfId="290" applyNumberFormat="1" applyFont="1" applyAlignment="1">
      <alignment horizontal="center" vertical="center"/>
    </xf>
    <xf numFmtId="0" fontId="3" fillId="0" borderId="2" xfId="18" applyFont="1" applyBorder="1"/>
    <xf numFmtId="0" fontId="3" fillId="0" borderId="3" xfId="18" applyFont="1" applyBorder="1"/>
    <xf numFmtId="0" fontId="3" fillId="0" borderId="2" xfId="18" applyFont="1" applyFill="1" applyBorder="1" applyAlignment="1">
      <alignment horizontal="center"/>
    </xf>
    <xf numFmtId="0" fontId="3" fillId="0" borderId="3" xfId="18" applyFont="1" applyFill="1" applyBorder="1" applyAlignment="1">
      <alignment horizontal="center"/>
    </xf>
    <xf numFmtId="0" fontId="3" fillId="0" borderId="7" xfId="18" applyFont="1" applyFill="1" applyBorder="1" applyAlignment="1">
      <alignment horizontal="center"/>
    </xf>
    <xf numFmtId="0" fontId="3" fillId="0" borderId="11" xfId="18" applyFont="1" applyFill="1" applyBorder="1" applyAlignment="1">
      <alignment horizontal="center"/>
    </xf>
    <xf numFmtId="166" fontId="10" fillId="0" borderId="7" xfId="18" applyNumberFormat="1" applyFont="1" applyFill="1" applyBorder="1" applyAlignment="1">
      <alignment horizontal="right"/>
    </xf>
    <xf numFmtId="166" fontId="2" fillId="0" borderId="10" xfId="18" applyNumberFormat="1" applyFont="1" applyFill="1" applyBorder="1" applyAlignment="1">
      <alignment horizontal="right"/>
    </xf>
    <xf numFmtId="166" fontId="18" fillId="0" borderId="10" xfId="18" applyNumberFormat="1" applyFont="1" applyFill="1" applyBorder="1" applyAlignment="1">
      <alignment horizontal="right"/>
    </xf>
    <xf numFmtId="166" fontId="21" fillId="0" borderId="10" xfId="18" applyNumberFormat="1" applyFont="1" applyFill="1" applyBorder="1" applyAlignment="1">
      <alignment horizontal="right"/>
    </xf>
    <xf numFmtId="166" fontId="21" fillId="0" borderId="10" xfId="18" applyNumberFormat="1" applyFont="1" applyFill="1" applyBorder="1" applyAlignment="1">
      <alignment horizontal="right" vertical="top"/>
    </xf>
    <xf numFmtId="166" fontId="18" fillId="0" borderId="10" xfId="18" applyNumberFormat="1" applyFont="1" applyFill="1" applyBorder="1" applyAlignment="1">
      <alignment horizontal="right" vertical="top"/>
    </xf>
    <xf numFmtId="166" fontId="18" fillId="0" borderId="10" xfId="1" applyNumberFormat="1" applyFont="1" applyFill="1" applyBorder="1" applyAlignment="1">
      <alignment horizontal="right"/>
    </xf>
    <xf numFmtId="0" fontId="3" fillId="0" borderId="0" xfId="293" applyFont="1" applyAlignment="1">
      <alignment vertical="center"/>
    </xf>
    <xf numFmtId="0" fontId="3" fillId="0" borderId="0" xfId="293" applyFont="1" applyBorder="1" applyAlignment="1">
      <alignment vertical="center"/>
    </xf>
    <xf numFmtId="0" fontId="3" fillId="0" borderId="9" xfId="293" applyFont="1" applyBorder="1" applyAlignment="1">
      <alignment vertical="center"/>
    </xf>
    <xf numFmtId="0" fontId="3" fillId="0" borderId="5" xfId="293" applyFont="1" applyBorder="1" applyAlignment="1">
      <alignment horizontal="center" vertical="center"/>
    </xf>
    <xf numFmtId="0" fontId="3" fillId="0" borderId="4" xfId="293" applyFont="1" applyBorder="1" applyAlignment="1">
      <alignment horizontal="center" vertical="center"/>
    </xf>
    <xf numFmtId="0" fontId="28" fillId="0" borderId="6" xfId="293" applyFont="1" applyBorder="1" applyAlignment="1">
      <alignment horizontal="center" vertical="center"/>
    </xf>
    <xf numFmtId="0" fontId="28" fillId="0" borderId="0" xfId="293" applyFont="1" applyAlignment="1">
      <alignment horizontal="center" vertical="center"/>
    </xf>
    <xf numFmtId="0" fontId="3" fillId="0" borderId="12" xfId="293" applyFont="1" applyBorder="1" applyAlignment="1">
      <alignment vertical="center"/>
    </xf>
    <xf numFmtId="164" fontId="30" fillId="0" borderId="0" xfId="293" applyNumberFormat="1" applyFont="1" applyAlignment="1">
      <alignment horizontal="right" vertical="center"/>
    </xf>
    <xf numFmtId="164" fontId="3" fillId="0" borderId="0" xfId="293" applyNumberFormat="1" applyFont="1" applyAlignment="1">
      <alignment vertical="center"/>
    </xf>
    <xf numFmtId="164" fontId="28" fillId="0" borderId="0" xfId="293" applyNumberFormat="1" applyFont="1" applyAlignment="1">
      <alignment horizontal="center" vertical="center"/>
    </xf>
    <xf numFmtId="0" fontId="3" fillId="0" borderId="3" xfId="293" applyFont="1" applyBorder="1" applyAlignment="1">
      <alignment horizontal="center" vertical="center" wrapText="1"/>
    </xf>
    <xf numFmtId="0" fontId="0" fillId="0" borderId="0" xfId="0" applyFill="1"/>
    <xf numFmtId="0" fontId="3" fillId="0" borderId="13" xfId="293" applyFont="1" applyBorder="1" applyAlignment="1">
      <alignment horizontal="center" vertical="center" wrapText="1"/>
    </xf>
    <xf numFmtId="0" fontId="3" fillId="0" borderId="11" xfId="293" applyFont="1" applyBorder="1" applyAlignment="1">
      <alignment horizontal="center" vertical="center" wrapText="1"/>
    </xf>
    <xf numFmtId="0" fontId="3" fillId="0" borderId="9" xfId="293" applyFont="1" applyBorder="1" applyAlignment="1">
      <alignment horizontal="center" vertical="center" wrapText="1"/>
    </xf>
    <xf numFmtId="164" fontId="28" fillId="0" borderId="0" xfId="293" applyNumberFormat="1" applyFont="1" applyAlignment="1">
      <alignment vertical="center"/>
    </xf>
    <xf numFmtId="164" fontId="3" fillId="0" borderId="0" xfId="293" applyNumberFormat="1" applyFont="1" applyAlignment="1">
      <alignment horizontal="center" vertical="center"/>
    </xf>
    <xf numFmtId="164" fontId="30" fillId="0" borderId="0" xfId="293" applyNumberFormat="1" applyFont="1" applyAlignment="1">
      <alignment vertical="center"/>
    </xf>
    <xf numFmtId="0" fontId="3" fillId="0" borderId="1" xfId="293" applyFont="1" applyBorder="1" applyAlignment="1">
      <alignment horizontal="center" vertical="center" wrapText="1"/>
    </xf>
    <xf numFmtId="164" fontId="28" fillId="0" borderId="7" xfId="293" applyNumberFormat="1" applyFont="1" applyBorder="1" applyAlignment="1">
      <alignment horizontal="center" vertical="center"/>
    </xf>
    <xf numFmtId="164" fontId="3" fillId="0" borderId="10" xfId="293" applyNumberFormat="1" applyFont="1" applyBorder="1" applyAlignment="1">
      <alignment horizontal="center" vertical="center"/>
    </xf>
    <xf numFmtId="164" fontId="3" fillId="0" borderId="0" xfId="293" applyNumberFormat="1" applyFont="1" applyBorder="1" applyAlignment="1">
      <alignment vertical="center"/>
    </xf>
    <xf numFmtId="0" fontId="32" fillId="0" borderId="0" xfId="18" applyFont="1"/>
    <xf numFmtId="0" fontId="5" fillId="0" borderId="0" xfId="18" applyFont="1"/>
    <xf numFmtId="0" fontId="32" fillId="0" borderId="0" xfId="18" applyFont="1" applyBorder="1"/>
    <xf numFmtId="0" fontId="5" fillId="0" borderId="1" xfId="18" applyFont="1" applyBorder="1" applyAlignment="1">
      <alignment horizontal="center" vertical="center" wrapText="1"/>
    </xf>
    <xf numFmtId="0" fontId="5" fillId="2" borderId="1" xfId="18" applyFont="1" applyFill="1" applyBorder="1" applyAlignment="1">
      <alignment horizontal="center" vertical="center" wrapText="1"/>
    </xf>
    <xf numFmtId="0" fontId="5" fillId="2" borderId="4" xfId="18" applyFont="1" applyFill="1" applyBorder="1" applyAlignment="1">
      <alignment horizontal="center" vertical="center" wrapText="1"/>
    </xf>
    <xf numFmtId="0" fontId="5" fillId="0" borderId="0" xfId="18" applyFont="1" applyBorder="1"/>
    <xf numFmtId="1" fontId="5" fillId="0" borderId="0" xfId="18" applyNumberFormat="1" applyFont="1" applyBorder="1" applyAlignment="1">
      <alignment horizontal="center" vertical="center"/>
    </xf>
    <xf numFmtId="164" fontId="5" fillId="0" borderId="0" xfId="18" applyNumberFormat="1" applyFont="1" applyAlignment="1">
      <alignment horizontal="center" vertical="center"/>
    </xf>
    <xf numFmtId="164" fontId="5" fillId="0" borderId="0" xfId="18" applyNumberFormat="1" applyFont="1" applyBorder="1"/>
    <xf numFmtId="2" fontId="5" fillId="0" borderId="0" xfId="18" applyNumberFormat="1" applyFont="1"/>
    <xf numFmtId="0" fontId="5" fillId="2" borderId="0" xfId="18" applyFont="1" applyFill="1" applyBorder="1"/>
    <xf numFmtId="164" fontId="5" fillId="0" borderId="0" xfId="18" applyNumberFormat="1" applyFont="1" applyBorder="1" applyAlignment="1">
      <alignment horizontal="center" vertical="center"/>
    </xf>
    <xf numFmtId="164" fontId="5" fillId="0" borderId="0" xfId="18" applyNumberFormat="1" applyFont="1"/>
    <xf numFmtId="164" fontId="32" fillId="0" borderId="0" xfId="18" applyNumberFormat="1" applyFont="1" applyBorder="1"/>
    <xf numFmtId="0" fontId="33" fillId="0" borderId="0" xfId="18" applyFont="1"/>
    <xf numFmtId="0" fontId="5" fillId="0" borderId="0" xfId="250" applyFont="1" applyAlignment="1">
      <alignment vertical="center"/>
    </xf>
    <xf numFmtId="0" fontId="5" fillId="0" borderId="0" xfId="250" applyFont="1" applyBorder="1" applyAlignment="1">
      <alignment vertical="center"/>
    </xf>
    <xf numFmtId="0" fontId="5" fillId="2" borderId="0" xfId="250" applyFont="1" applyFill="1" applyBorder="1" applyAlignment="1">
      <alignment horizontal="center" vertical="center"/>
    </xf>
    <xf numFmtId="0" fontId="5" fillId="2" borderId="11" xfId="250" applyFont="1" applyFill="1" applyBorder="1" applyAlignment="1">
      <alignment horizontal="center" vertical="center" wrapText="1"/>
    </xf>
    <xf numFmtId="0" fontId="5" fillId="2" borderId="0" xfId="250" applyFont="1" applyFill="1" applyBorder="1" applyAlignment="1">
      <alignment horizontal="center" vertical="center" wrapText="1"/>
    </xf>
    <xf numFmtId="0" fontId="5" fillId="0" borderId="0" xfId="250" applyFont="1" applyBorder="1" applyAlignment="1">
      <alignment horizontal="center" vertical="center" wrapText="1"/>
    </xf>
    <xf numFmtId="164" fontId="5" fillId="0" borderId="0" xfId="250" applyNumberFormat="1" applyFont="1" applyBorder="1" applyAlignment="1">
      <alignment horizontal="left" vertical="center" wrapText="1"/>
    </xf>
    <xf numFmtId="1" fontId="5" fillId="0" borderId="0" xfId="250" applyNumberFormat="1" applyFont="1" applyBorder="1" applyAlignment="1">
      <alignment horizontal="center" vertical="center" wrapText="1"/>
    </xf>
    <xf numFmtId="169" fontId="36" fillId="0" borderId="0" xfId="250" applyNumberFormat="1" applyFont="1" applyBorder="1" applyAlignment="1">
      <alignment horizontal="center" vertical="center" wrapText="1"/>
    </xf>
    <xf numFmtId="164" fontId="36" fillId="0" borderId="0" xfId="250" applyNumberFormat="1" applyFont="1" applyBorder="1" applyAlignment="1">
      <alignment horizontal="center" vertical="center" wrapText="1"/>
    </xf>
    <xf numFmtId="164" fontId="5" fillId="0" borderId="0" xfId="250" applyNumberFormat="1" applyFont="1" applyBorder="1" applyAlignment="1">
      <alignment horizontal="center" vertical="center" wrapText="1"/>
    </xf>
    <xf numFmtId="169" fontId="5" fillId="0" borderId="0" xfId="250" applyNumberFormat="1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9" fillId="0" borderId="0" xfId="0" applyFont="1"/>
    <xf numFmtId="0" fontId="37" fillId="0" borderId="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left" vertical="center" wrapText="1"/>
    </xf>
    <xf numFmtId="0" fontId="38" fillId="0" borderId="21" xfId="0" applyFont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20" applyFont="1" applyFill="1" applyBorder="1" applyAlignment="1">
      <alignment horizontal="center" vertical="center" wrapText="1"/>
    </xf>
    <xf numFmtId="0" fontId="0" fillId="0" borderId="0" xfId="0" applyFill="1" applyBorder="1"/>
    <xf numFmtId="0" fontId="41" fillId="0" borderId="0" xfId="0" applyFont="1" applyFill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left" vertical="center" wrapText="1"/>
    </xf>
    <xf numFmtId="41" fontId="5" fillId="0" borderId="0" xfId="2" applyNumberFormat="1" applyFont="1" applyFill="1" applyBorder="1" applyAlignment="1">
      <alignment horizontal="center" vertical="center"/>
    </xf>
    <xf numFmtId="41" fontId="5" fillId="0" borderId="0" xfId="2" applyNumberFormat="1" applyFont="1" applyFill="1" applyBorder="1" applyAlignment="1">
      <alignment horizontal="center" vertical="center" wrapText="1"/>
    </xf>
    <xf numFmtId="0" fontId="5" fillId="0" borderId="0" xfId="2" applyFont="1"/>
    <xf numFmtId="0" fontId="38" fillId="0" borderId="20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41" fontId="5" fillId="0" borderId="0" xfId="2" applyNumberFormat="1" applyFont="1" applyFill="1" applyBorder="1" applyAlignment="1">
      <alignment vertical="center"/>
    </xf>
    <xf numFmtId="41" fontId="5" fillId="0" borderId="0" xfId="2" applyNumberFormat="1" applyFont="1" applyFill="1" applyAlignment="1">
      <alignment vertical="center"/>
    </xf>
    <xf numFmtId="0" fontId="38" fillId="0" borderId="19" xfId="0" applyFont="1" applyBorder="1" applyAlignment="1">
      <alignment horizontal="center" vertical="center" wrapText="1"/>
    </xf>
    <xf numFmtId="0" fontId="44" fillId="0" borderId="0" xfId="291" applyFont="1" applyFill="1" applyBorder="1"/>
    <xf numFmtId="0" fontId="40" fillId="0" borderId="31" xfId="291" applyNumberFormat="1" applyFont="1" applyFill="1" applyBorder="1" applyAlignment="1">
      <alignment horizontal="center" vertical="center" wrapText="1" readingOrder="1"/>
    </xf>
    <xf numFmtId="1" fontId="40" fillId="0" borderId="31" xfId="291" applyNumberFormat="1" applyFont="1" applyFill="1" applyBorder="1" applyAlignment="1">
      <alignment horizontal="center" vertical="center" wrapText="1" readingOrder="1"/>
    </xf>
    <xf numFmtId="0" fontId="40" fillId="0" borderId="33" xfId="291" applyNumberFormat="1" applyFont="1" applyFill="1" applyBorder="1" applyAlignment="1">
      <alignment horizontal="center" vertical="center" wrapText="1" readingOrder="1"/>
    </xf>
    <xf numFmtId="1" fontId="40" fillId="0" borderId="33" xfId="291" applyNumberFormat="1" applyFont="1" applyFill="1" applyBorder="1" applyAlignment="1">
      <alignment horizontal="center" vertical="center" wrapText="1" readingOrder="1"/>
    </xf>
    <xf numFmtId="0" fontId="45" fillId="0" borderId="0" xfId="0" applyFont="1"/>
    <xf numFmtId="0" fontId="5" fillId="0" borderId="1" xfId="293" applyFont="1" applyBorder="1" applyAlignment="1">
      <alignment horizontal="center" vertical="center"/>
    </xf>
    <xf numFmtId="0" fontId="5" fillId="0" borderId="5" xfId="293" applyFont="1" applyBorder="1" applyAlignment="1">
      <alignment horizontal="center" vertical="center"/>
    </xf>
    <xf numFmtId="0" fontId="34" fillId="0" borderId="12" xfId="293" applyFont="1" applyBorder="1" applyAlignment="1">
      <alignment vertical="center"/>
    </xf>
    <xf numFmtId="0" fontId="34" fillId="0" borderId="0" xfId="293" applyFont="1" applyBorder="1" applyAlignment="1">
      <alignment vertical="center"/>
    </xf>
    <xf numFmtId="164" fontId="34" fillId="0" borderId="0" xfId="293" applyNumberFormat="1" applyFont="1" applyBorder="1" applyAlignment="1">
      <alignment horizontal="right" vertical="center"/>
    </xf>
    <xf numFmtId="0" fontId="34" fillId="0" borderId="0" xfId="293" applyFont="1" applyBorder="1" applyAlignment="1">
      <alignment horizontal="right" vertical="center"/>
    </xf>
    <xf numFmtId="0" fontId="5" fillId="0" borderId="12" xfId="293" applyFont="1" applyBorder="1" applyAlignment="1">
      <alignment vertical="center"/>
    </xf>
    <xf numFmtId="0" fontId="5" fillId="0" borderId="0" xfId="293" applyFont="1" applyBorder="1" applyAlignment="1">
      <alignment vertical="center"/>
    </xf>
    <xf numFmtId="164" fontId="5" fillId="0" borderId="0" xfId="293" applyNumberFormat="1" applyFont="1" applyBorder="1" applyAlignment="1">
      <alignment horizontal="right" vertical="center"/>
    </xf>
    <xf numFmtId="0" fontId="5" fillId="0" borderId="0" xfId="293" applyFont="1" applyBorder="1" applyAlignment="1">
      <alignment horizontal="right" vertical="center"/>
    </xf>
    <xf numFmtId="164" fontId="5" fillId="0" borderId="0" xfId="293" applyNumberFormat="1" applyFont="1" applyBorder="1" applyAlignment="1">
      <alignment vertical="center"/>
    </xf>
    <xf numFmtId="1" fontId="5" fillId="0" borderId="0" xfId="293" applyNumberFormat="1" applyFont="1" applyBorder="1" applyAlignment="1">
      <alignment horizontal="right" vertical="center"/>
    </xf>
    <xf numFmtId="0" fontId="5" fillId="0" borderId="12" xfId="293" applyFont="1" applyBorder="1" applyAlignment="1">
      <alignment vertical="center" wrapText="1"/>
    </xf>
    <xf numFmtId="0" fontId="46" fillId="0" borderId="0" xfId="0" applyFont="1" applyAlignment="1">
      <alignment horizontal="left" vertical="center" wrapText="1"/>
    </xf>
    <xf numFmtId="0" fontId="34" fillId="0" borderId="12" xfId="293" applyFont="1" applyBorder="1" applyAlignment="1">
      <alignment horizontal="center" vertical="center"/>
    </xf>
    <xf numFmtId="0" fontId="46" fillId="0" borderId="0" xfId="0" applyFont="1" applyBorder="1" applyAlignment="1">
      <alignment horizontal="right" vertical="center" wrapText="1"/>
    </xf>
    <xf numFmtId="0" fontId="48" fillId="0" borderId="0" xfId="0" applyFont="1"/>
    <xf numFmtId="4" fontId="0" fillId="0" borderId="0" xfId="0" applyNumberFormat="1"/>
    <xf numFmtId="0" fontId="36" fillId="0" borderId="5" xfId="0" applyFont="1" applyBorder="1" applyAlignment="1">
      <alignment horizontal="center"/>
    </xf>
    <xf numFmtId="164" fontId="40" fillId="0" borderId="31" xfId="291" applyNumberFormat="1" applyFont="1" applyFill="1" applyBorder="1" applyAlignment="1">
      <alignment horizontal="center" vertical="center" wrapText="1" readingOrder="1"/>
    </xf>
    <xf numFmtId="0" fontId="44" fillId="0" borderId="1" xfId="291" applyNumberFormat="1" applyFont="1" applyFill="1" applyBorder="1" applyAlignment="1">
      <alignment horizontal="center" vertical="center" wrapText="1"/>
    </xf>
    <xf numFmtId="0" fontId="5" fillId="0" borderId="0" xfId="18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 wrapText="1"/>
    </xf>
    <xf numFmtId="164" fontId="34" fillId="0" borderId="0" xfId="293" applyNumberFormat="1" applyFont="1" applyBorder="1" applyAlignment="1">
      <alignment vertical="center"/>
    </xf>
    <xf numFmtId="164" fontId="5" fillId="2" borderId="0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64" fontId="34" fillId="2" borderId="0" xfId="0" applyNumberFormat="1" applyFont="1" applyFill="1" applyBorder="1" applyAlignment="1">
      <alignment horizontal="center" vertical="center" wrapText="1"/>
    </xf>
    <xf numFmtId="0" fontId="49" fillId="3" borderId="0" xfId="0" applyFont="1" applyFill="1" applyAlignment="1">
      <alignment horizontal="center"/>
    </xf>
    <xf numFmtId="0" fontId="49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" fillId="0" borderId="1" xfId="18" applyFont="1" applyFill="1" applyBorder="1" applyAlignment="1">
      <alignment horizontal="center" vertical="center" wrapText="1"/>
    </xf>
    <xf numFmtId="0" fontId="3" fillId="2" borderId="0" xfId="18" applyFont="1" applyFill="1" applyBorder="1"/>
    <xf numFmtId="0" fontId="3" fillId="2" borderId="0" xfId="18" applyFont="1" applyFill="1" applyBorder="1" applyAlignment="1">
      <alignment horizontal="center" vertical="center" wrapText="1"/>
    </xf>
    <xf numFmtId="0" fontId="2" fillId="2" borderId="0" xfId="18" applyFont="1" applyFill="1" applyBorder="1"/>
    <xf numFmtId="164" fontId="2" fillId="0" borderId="0" xfId="18" applyNumberFormat="1" applyFont="1" applyAlignment="1">
      <alignment horizontal="center"/>
    </xf>
    <xf numFmtId="164" fontId="2" fillId="2" borderId="0" xfId="18" applyNumberFormat="1" applyFont="1" applyFill="1" applyBorder="1" applyAlignment="1">
      <alignment horizontal="center" vertical="center" wrapText="1"/>
    </xf>
    <xf numFmtId="169" fontId="3" fillId="0" borderId="0" xfId="18" applyNumberFormat="1" applyFont="1" applyAlignment="1">
      <alignment horizontal="center"/>
    </xf>
    <xf numFmtId="164" fontId="3" fillId="0" borderId="0" xfId="18" applyNumberFormat="1" applyFont="1" applyBorder="1" applyAlignment="1">
      <alignment horizontal="center" vertical="center" wrapText="1"/>
    </xf>
    <xf numFmtId="164" fontId="3" fillId="0" borderId="0" xfId="18" applyNumberFormat="1" applyFont="1" applyAlignment="1">
      <alignment horizontal="center"/>
    </xf>
    <xf numFmtId="0" fontId="3" fillId="0" borderId="0" xfId="18" applyFont="1" applyBorder="1" applyAlignment="1">
      <alignment horizontal="center" vertical="center" wrapText="1"/>
    </xf>
    <xf numFmtId="0" fontId="2" fillId="0" borderId="0" xfId="18" applyFont="1" applyBorder="1"/>
    <xf numFmtId="164" fontId="2" fillId="0" borderId="0" xfId="18" applyNumberFormat="1" applyFont="1" applyBorder="1" applyAlignment="1">
      <alignment horizontal="center" vertical="center" wrapText="1"/>
    </xf>
    <xf numFmtId="0" fontId="3" fillId="0" borderId="0" xfId="18" applyFont="1" applyAlignment="1">
      <alignment horizontal="center"/>
    </xf>
    <xf numFmtId="2" fontId="3" fillId="0" borderId="0" xfId="18" applyNumberFormat="1" applyFont="1" applyBorder="1" applyAlignment="1">
      <alignment horizontal="center" vertical="center" wrapText="1"/>
    </xf>
    <xf numFmtId="0" fontId="3" fillId="0" borderId="9" xfId="18" applyFont="1" applyBorder="1"/>
    <xf numFmtId="164" fontId="3" fillId="0" borderId="9" xfId="18" applyNumberFormat="1" applyFont="1" applyBorder="1" applyAlignment="1">
      <alignment horizontal="center"/>
    </xf>
    <xf numFmtId="164" fontId="3" fillId="0" borderId="9" xfId="18" applyNumberFormat="1" applyFont="1" applyBorder="1" applyAlignment="1">
      <alignment horizontal="center" vertical="center" wrapText="1"/>
    </xf>
    <xf numFmtId="0" fontId="3" fillId="0" borderId="0" xfId="277" applyFont="1"/>
    <xf numFmtId="0" fontId="3" fillId="0" borderId="0" xfId="277" applyFont="1" applyBorder="1"/>
    <xf numFmtId="0" fontId="3" fillId="0" borderId="0" xfId="277" applyFont="1" applyFill="1"/>
    <xf numFmtId="0" fontId="3" fillId="0" borderId="0" xfId="277" applyFont="1" applyBorder="1" applyAlignment="1">
      <alignment horizontal="center" vertical="center" wrapText="1"/>
    </xf>
    <xf numFmtId="0" fontId="3" fillId="0" borderId="0" xfId="18" applyFont="1" applyAlignment="1">
      <alignment horizontal="left" vertical="center" wrapText="1"/>
    </xf>
    <xf numFmtId="0" fontId="50" fillId="0" borderId="0" xfId="277" applyFont="1" applyBorder="1" applyAlignment="1">
      <alignment horizontal="center" vertical="center" wrapText="1"/>
    </xf>
    <xf numFmtId="164" fontId="51" fillId="2" borderId="0" xfId="277" applyNumberFormat="1" applyFont="1" applyFill="1" applyBorder="1" applyAlignment="1">
      <alignment horizontal="center" vertical="center" wrapText="1"/>
    </xf>
    <xf numFmtId="0" fontId="51" fillId="2" borderId="0" xfId="277" applyFont="1" applyFill="1" applyBorder="1" applyAlignment="1">
      <alignment horizontal="center" vertical="center" wrapText="1"/>
    </xf>
    <xf numFmtId="164" fontId="3" fillId="2" borderId="0" xfId="277" applyNumberFormat="1" applyFont="1" applyFill="1" applyBorder="1" applyAlignment="1">
      <alignment horizontal="center" vertical="center" wrapText="1"/>
    </xf>
    <xf numFmtId="0" fontId="3" fillId="0" borderId="0" xfId="18" applyFont="1" applyBorder="1" applyAlignment="1">
      <alignment vertical="center"/>
    </xf>
    <xf numFmtId="0" fontId="50" fillId="0" borderId="0" xfId="277" applyFont="1" applyFill="1" applyBorder="1" applyAlignment="1">
      <alignment horizontal="center" vertical="center" wrapText="1"/>
    </xf>
    <xf numFmtId="0" fontId="3" fillId="3" borderId="0" xfId="277" applyFont="1" applyFill="1" applyBorder="1" applyAlignment="1">
      <alignment horizontal="center" vertical="center" wrapText="1"/>
    </xf>
    <xf numFmtId="0" fontId="3" fillId="0" borderId="0" xfId="18" applyFont="1" applyBorder="1" applyAlignment="1">
      <alignment horizontal="left" vertical="center" wrapText="1"/>
    </xf>
    <xf numFmtId="0" fontId="3" fillId="2" borderId="8" xfId="277" applyFont="1" applyFill="1" applyBorder="1" applyAlignment="1">
      <alignment horizontal="center" vertical="center" wrapText="1"/>
    </xf>
    <xf numFmtId="164" fontId="51" fillId="2" borderId="8" xfId="277" applyNumberFormat="1" applyFont="1" applyFill="1" applyBorder="1" applyAlignment="1">
      <alignment horizontal="center" vertical="center" wrapText="1"/>
    </xf>
    <xf numFmtId="1" fontId="3" fillId="0" borderId="8" xfId="277" applyNumberFormat="1" applyFont="1" applyFill="1" applyBorder="1" applyAlignment="1">
      <alignment horizontal="center" vertical="center" wrapText="1"/>
    </xf>
    <xf numFmtId="0" fontId="3" fillId="0" borderId="8" xfId="277" applyFont="1" applyBorder="1" applyAlignment="1">
      <alignment horizontal="center" vertical="center" wrapText="1"/>
    </xf>
    <xf numFmtId="1" fontId="51" fillId="2" borderId="8" xfId="277" applyNumberFormat="1" applyFont="1" applyFill="1" applyBorder="1" applyAlignment="1">
      <alignment horizontal="center" vertical="center" wrapText="1"/>
    </xf>
    <xf numFmtId="0" fontId="51" fillId="2" borderId="8" xfId="277" applyFont="1" applyFill="1" applyBorder="1" applyAlignment="1">
      <alignment horizontal="center" vertical="center" wrapText="1"/>
    </xf>
    <xf numFmtId="164" fontId="3" fillId="2" borderId="8" xfId="277" applyNumberFormat="1" applyFont="1" applyFill="1" applyBorder="1" applyAlignment="1">
      <alignment horizontal="center" vertical="center" wrapText="1"/>
    </xf>
    <xf numFmtId="0" fontId="3" fillId="0" borderId="0" xfId="277" applyFont="1" applyFill="1" applyBorder="1"/>
    <xf numFmtId="0" fontId="3" fillId="0" borderId="40" xfId="18" applyFont="1" applyBorder="1" applyAlignment="1">
      <alignment horizontal="left" vertical="center" wrapText="1"/>
    </xf>
    <xf numFmtId="0" fontId="2" fillId="2" borderId="8" xfId="277" applyFont="1" applyFill="1" applyBorder="1" applyAlignment="1">
      <alignment horizontal="center" vertical="center" wrapText="1"/>
    </xf>
    <xf numFmtId="164" fontId="52" fillId="2" borderId="8" xfId="277" applyNumberFormat="1" applyFont="1" applyFill="1" applyBorder="1" applyAlignment="1">
      <alignment horizontal="center" vertical="center" wrapText="1"/>
    </xf>
    <xf numFmtId="0" fontId="52" fillId="2" borderId="8" xfId="277" applyFont="1" applyFill="1" applyBorder="1" applyAlignment="1">
      <alignment horizontal="center" vertical="center" wrapText="1"/>
    </xf>
    <xf numFmtId="0" fontId="2" fillId="2" borderId="0" xfId="277" applyFont="1" applyFill="1" applyBorder="1" applyAlignment="1">
      <alignment horizontal="center" vertical="center" wrapText="1"/>
    </xf>
    <xf numFmtId="164" fontId="3" fillId="0" borderId="0" xfId="277" applyNumberFormat="1" applyFont="1"/>
    <xf numFmtId="0" fontId="37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41" xfId="2" applyFont="1" applyFill="1" applyBorder="1" applyAlignment="1">
      <alignment horizontal="left"/>
    </xf>
    <xf numFmtId="49" fontId="5" fillId="0" borderId="12" xfId="2" applyNumberFormat="1" applyFont="1" applyFill="1" applyBorder="1" applyAlignment="1">
      <alignment horizontal="left" indent="1"/>
    </xf>
    <xf numFmtId="49" fontId="5" fillId="0" borderId="12" xfId="2" applyNumberFormat="1" applyFont="1" applyFill="1" applyBorder="1" applyAlignment="1">
      <alignment horizontal="left" wrapText="1" indent="1"/>
    </xf>
    <xf numFmtId="49" fontId="5" fillId="0" borderId="12" xfId="2" applyNumberFormat="1" applyFont="1" applyFill="1" applyBorder="1" applyAlignment="1">
      <alignment wrapText="1"/>
    </xf>
    <xf numFmtId="0" fontId="0" fillId="0" borderId="0" xfId="0" applyAlignment="1">
      <alignment horizontal="left"/>
    </xf>
    <xf numFmtId="49" fontId="5" fillId="0" borderId="12" xfId="2" applyNumberFormat="1" applyFont="1" applyFill="1" applyBorder="1" applyAlignment="1">
      <alignment horizontal="left"/>
    </xf>
    <xf numFmtId="0" fontId="53" fillId="0" borderId="0" xfId="0" applyFont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/>
    </xf>
    <xf numFmtId="2" fontId="53" fillId="0" borderId="0" xfId="0" applyNumberFormat="1" applyFont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39" fillId="0" borderId="0" xfId="0" applyFont="1" applyAlignment="1">
      <alignment wrapText="1"/>
    </xf>
    <xf numFmtId="0" fontId="5" fillId="0" borderId="0" xfId="2" applyFont="1" applyFill="1" applyBorder="1" applyAlignment="1">
      <alignment horizontal="center" vertical="center" wrapText="1"/>
    </xf>
    <xf numFmtId="0" fontId="39" fillId="0" borderId="0" xfId="0" applyFont="1" applyFill="1" applyAlignment="1">
      <alignment wrapText="1"/>
    </xf>
    <xf numFmtId="0" fontId="3" fillId="0" borderId="0" xfId="2" applyFont="1" applyFill="1" applyBorder="1" applyAlignment="1">
      <alignment horizontal="center" vertical="center" wrapText="1"/>
    </xf>
    <xf numFmtId="0" fontId="36" fillId="0" borderId="0" xfId="0" applyFont="1"/>
    <xf numFmtId="0" fontId="5" fillId="0" borderId="0" xfId="2" applyFont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5" fillId="0" borderId="0" xfId="293" applyFont="1" applyFill="1" applyBorder="1" applyAlignment="1">
      <alignment vertical="center"/>
    </xf>
    <xf numFmtId="164" fontId="5" fillId="0" borderId="0" xfId="293" applyNumberFormat="1" applyFont="1" applyFill="1" applyBorder="1" applyAlignment="1">
      <alignment vertical="center"/>
    </xf>
    <xf numFmtId="0" fontId="33" fillId="0" borderId="0" xfId="18" applyFont="1" applyAlignment="1">
      <alignment vertical="center" wrapText="1"/>
    </xf>
    <xf numFmtId="0" fontId="5" fillId="0" borderId="0" xfId="18" applyFont="1" applyAlignment="1">
      <alignment horizontal="center"/>
    </xf>
    <xf numFmtId="0" fontId="5" fillId="3" borderId="0" xfId="0" applyFont="1" applyFill="1" applyBorder="1" applyAlignment="1">
      <alignment horizontal="center" vertical="center" wrapText="1"/>
    </xf>
    <xf numFmtId="0" fontId="34" fillId="0" borderId="9" xfId="250" applyFont="1" applyBorder="1" applyAlignment="1">
      <alignment horizontal="center" vertical="center" wrapText="1"/>
    </xf>
    <xf numFmtId="169" fontId="34" fillId="0" borderId="9" xfId="250" applyNumberFormat="1" applyFont="1" applyBorder="1" applyAlignment="1">
      <alignment horizontal="center" vertical="center" wrapText="1"/>
    </xf>
    <xf numFmtId="1" fontId="34" fillId="0" borderId="9" xfId="250" applyNumberFormat="1" applyFont="1" applyBorder="1" applyAlignment="1">
      <alignment horizontal="center" vertical="center" wrapText="1"/>
    </xf>
    <xf numFmtId="2" fontId="34" fillId="0" borderId="9" xfId="250" applyNumberFormat="1" applyFont="1" applyBorder="1" applyAlignment="1">
      <alignment horizontal="center" vertical="center" wrapText="1"/>
    </xf>
    <xf numFmtId="164" fontId="34" fillId="0" borderId="9" xfId="250" applyNumberFormat="1" applyFont="1" applyBorder="1" applyAlignment="1">
      <alignment horizontal="center" vertical="center" wrapText="1"/>
    </xf>
    <xf numFmtId="1" fontId="40" fillId="0" borderId="33" xfId="0" applyNumberFormat="1" applyFont="1" applyFill="1" applyBorder="1" applyAlignment="1">
      <alignment horizontal="center" vertical="center" wrapText="1" readingOrder="1"/>
    </xf>
    <xf numFmtId="1" fontId="40" fillId="0" borderId="31" xfId="0" applyNumberFormat="1" applyFont="1" applyFill="1" applyBorder="1" applyAlignment="1">
      <alignment horizontal="center" vertical="center" wrapText="1" readingOrder="1"/>
    </xf>
    <xf numFmtId="171" fontId="3" fillId="0" borderId="0" xfId="299" applyNumberFormat="1" applyFont="1" applyAlignment="1">
      <alignment horizontal="center"/>
    </xf>
    <xf numFmtId="0" fontId="50" fillId="0" borderId="0" xfId="0" applyFont="1" applyBorder="1" applyAlignment="1">
      <alignment horizontal="center" vertical="center" wrapText="1"/>
    </xf>
    <xf numFmtId="0" fontId="5" fillId="0" borderId="0" xfId="2" applyFont="1" applyFill="1" applyAlignment="1">
      <alignment horizontal="center"/>
    </xf>
    <xf numFmtId="0" fontId="3" fillId="0" borderId="0" xfId="20" applyFont="1" applyFill="1" applyBorder="1" applyAlignment="1">
      <alignment horizontal="center" vertical="center" wrapText="1"/>
    </xf>
    <xf numFmtId="0" fontId="34" fillId="0" borderId="0" xfId="2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0" xfId="2" applyFont="1" applyFill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6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" xfId="293" applyFont="1" applyBorder="1" applyAlignment="1">
      <alignment horizontal="center" vertical="center"/>
    </xf>
    <xf numFmtId="0" fontId="30" fillId="0" borderId="2" xfId="18" applyFont="1" applyBorder="1"/>
    <xf numFmtId="0" fontId="30" fillId="0" borderId="2" xfId="18" applyFont="1" applyFill="1" applyBorder="1" applyAlignment="1">
      <alignment horizontal="center"/>
    </xf>
    <xf numFmtId="0" fontId="30" fillId="0" borderId="7" xfId="18" applyFont="1" applyFill="1" applyBorder="1" applyAlignment="1">
      <alignment horizontal="center"/>
    </xf>
    <xf numFmtId="0" fontId="30" fillId="0" borderId="3" xfId="18" applyFont="1" applyBorder="1"/>
    <xf numFmtId="0" fontId="30" fillId="0" borderId="3" xfId="18" applyFont="1" applyFill="1" applyBorder="1" applyAlignment="1">
      <alignment horizontal="center"/>
    </xf>
    <xf numFmtId="0" fontId="30" fillId="0" borderId="11" xfId="18" applyFont="1" applyFill="1" applyBorder="1" applyAlignment="1">
      <alignment horizontal="center"/>
    </xf>
    <xf numFmtId="0" fontId="30" fillId="0" borderId="0" xfId="18" applyFont="1" applyFill="1" applyBorder="1"/>
    <xf numFmtId="0" fontId="30" fillId="0" borderId="0" xfId="18" applyFont="1"/>
    <xf numFmtId="166" fontId="54" fillId="0" borderId="7" xfId="18" applyNumberFormat="1" applyFont="1" applyFill="1" applyBorder="1" applyAlignment="1">
      <alignment horizontal="right"/>
    </xf>
    <xf numFmtId="166" fontId="54" fillId="0" borderId="0" xfId="18" applyNumberFormat="1" applyFont="1" applyFill="1" applyBorder="1" applyAlignment="1">
      <alignment horizontal="right"/>
    </xf>
    <xf numFmtId="166" fontId="30" fillId="0" borderId="10" xfId="18" applyNumberFormat="1" applyFont="1" applyFill="1" applyBorder="1" applyAlignment="1">
      <alignment horizontal="right"/>
    </xf>
    <xf numFmtId="166" fontId="30" fillId="0" borderId="0" xfId="18" applyNumberFormat="1" applyFont="1" applyFill="1" applyBorder="1" applyAlignment="1">
      <alignment horizontal="right"/>
    </xf>
    <xf numFmtId="166" fontId="55" fillId="0" borderId="10" xfId="18" applyNumberFormat="1" applyFont="1" applyFill="1" applyBorder="1" applyAlignment="1">
      <alignment horizontal="right"/>
    </xf>
    <xf numFmtId="166" fontId="55" fillId="0" borderId="0" xfId="18" applyNumberFormat="1" applyFont="1" applyFill="1" applyBorder="1" applyAlignment="1">
      <alignment horizontal="right"/>
    </xf>
    <xf numFmtId="166" fontId="56" fillId="0" borderId="10" xfId="18" applyNumberFormat="1" applyFont="1" applyFill="1" applyBorder="1" applyAlignment="1">
      <alignment horizontal="right"/>
    </xf>
    <xf numFmtId="166" fontId="56" fillId="0" borderId="0" xfId="18" applyNumberFormat="1" applyFont="1" applyFill="1" applyBorder="1" applyAlignment="1">
      <alignment horizontal="right"/>
    </xf>
    <xf numFmtId="0" fontId="57" fillId="0" borderId="0" xfId="18" applyFont="1" applyFill="1" applyBorder="1"/>
    <xf numFmtId="166" fontId="56" fillId="0" borderId="10" xfId="18" applyNumberFormat="1" applyFont="1" applyFill="1" applyBorder="1" applyAlignment="1">
      <alignment horizontal="right" vertical="top"/>
    </xf>
    <xf numFmtId="166" fontId="56" fillId="0" borderId="0" xfId="18" applyNumberFormat="1" applyFont="1" applyFill="1" applyBorder="1" applyAlignment="1">
      <alignment horizontal="right" vertical="top"/>
    </xf>
    <xf numFmtId="0" fontId="30" fillId="0" borderId="0" xfId="18" applyFont="1" applyFill="1" applyBorder="1" applyAlignment="1">
      <alignment horizontal="left"/>
    </xf>
    <xf numFmtId="166" fontId="55" fillId="0" borderId="10" xfId="18" applyNumberFormat="1" applyFont="1" applyFill="1" applyBorder="1" applyAlignment="1">
      <alignment horizontal="right" vertical="top"/>
    </xf>
    <xf numFmtId="166" fontId="55" fillId="0" borderId="0" xfId="18" applyNumberFormat="1" applyFont="1" applyFill="1" applyBorder="1" applyAlignment="1">
      <alignment horizontal="right" vertical="top"/>
    </xf>
    <xf numFmtId="0" fontId="30" fillId="0" borderId="0" xfId="1" applyFont="1" applyFill="1" applyBorder="1"/>
    <xf numFmtId="166" fontId="55" fillId="0" borderId="10" xfId="1" applyNumberFormat="1" applyFont="1" applyFill="1" applyBorder="1" applyAlignment="1">
      <alignment horizontal="right"/>
    </xf>
    <xf numFmtId="166" fontId="55" fillId="0" borderId="0" xfId="1" applyNumberFormat="1" applyFont="1" applyFill="1" applyBorder="1" applyAlignment="1">
      <alignment horizontal="right"/>
    </xf>
    <xf numFmtId="165" fontId="54" fillId="0" borderId="0" xfId="18" applyNumberFormat="1" applyFont="1" applyFill="1" applyBorder="1"/>
    <xf numFmtId="0" fontId="55" fillId="0" borderId="0" xfId="18" applyFont="1" applyFill="1" applyBorder="1"/>
    <xf numFmtId="0" fontId="56" fillId="0" borderId="0" xfId="18" applyFont="1" applyFill="1" applyBorder="1"/>
    <xf numFmtId="0" fontId="58" fillId="0" borderId="0" xfId="18" applyFont="1" applyFill="1" applyBorder="1" applyAlignment="1">
      <alignment horizontal="left"/>
    </xf>
    <xf numFmtId="0" fontId="30" fillId="0" borderId="0" xfId="18" applyFont="1" applyFill="1" applyBorder="1" applyAlignment="1">
      <alignment vertical="top"/>
    </xf>
    <xf numFmtId="0" fontId="56" fillId="0" borderId="0" xfId="18" applyFont="1" applyFill="1" applyBorder="1" applyAlignment="1">
      <alignment horizontal="left"/>
    </xf>
    <xf numFmtId="0" fontId="59" fillId="0" borderId="0" xfId="18" applyFont="1" applyFill="1" applyBorder="1"/>
    <xf numFmtId="0" fontId="58" fillId="0" borderId="0" xfId="18" applyFont="1" applyFill="1" applyBorder="1"/>
    <xf numFmtId="0" fontId="56" fillId="0" borderId="0" xfId="18" applyFont="1" applyFill="1" applyBorder="1" applyAlignment="1">
      <alignment vertical="top"/>
    </xf>
    <xf numFmtId="0" fontId="54" fillId="0" borderId="0" xfId="18" applyFont="1" applyFill="1" applyBorder="1"/>
    <xf numFmtId="0" fontId="30" fillId="0" borderId="0" xfId="18" applyFont="1" applyFill="1" applyBorder="1" applyAlignment="1">
      <alignment wrapText="1"/>
    </xf>
    <xf numFmtId="0" fontId="58" fillId="0" borderId="0" xfId="18" applyFont="1" applyFill="1" applyBorder="1" applyAlignment="1">
      <alignment wrapText="1"/>
    </xf>
    <xf numFmtId="0" fontId="55" fillId="0" borderId="0" xfId="18" applyFont="1" applyFill="1" applyBorder="1" applyAlignment="1">
      <alignment horizontal="left"/>
    </xf>
    <xf numFmtId="0" fontId="55" fillId="0" borderId="0" xfId="18" applyFont="1" applyFill="1" applyBorder="1" applyAlignment="1">
      <alignment vertical="top"/>
    </xf>
    <xf numFmtId="0" fontId="55" fillId="0" borderId="0" xfId="18" applyFont="1" applyFill="1" applyBorder="1" applyAlignment="1">
      <alignment vertical="top" wrapText="1"/>
    </xf>
    <xf numFmtId="0" fontId="55" fillId="0" borderId="0" xfId="1" applyFont="1" applyFill="1" applyBorder="1" applyAlignment="1"/>
    <xf numFmtId="0" fontId="55" fillId="0" borderId="0" xfId="1" applyFont="1" applyFill="1" applyBorder="1"/>
    <xf numFmtId="0" fontId="55" fillId="0" borderId="0" xfId="1" applyFont="1" applyFill="1" applyBorder="1" applyAlignment="1">
      <alignment vertical="top"/>
    </xf>
    <xf numFmtId="0" fontId="55" fillId="0" borderId="0" xfId="1" applyFont="1" applyFill="1" applyBorder="1" applyAlignment="1">
      <alignment wrapText="1"/>
    </xf>
    <xf numFmtId="0" fontId="55" fillId="0" borderId="0" xfId="18" applyFont="1" applyFill="1" applyBorder="1" applyAlignment="1"/>
    <xf numFmtId="0" fontId="58" fillId="0" borderId="0" xfId="18" applyFont="1" applyFill="1" applyBorder="1" applyAlignment="1">
      <alignment horizontal="left" wrapText="1"/>
    </xf>
    <xf numFmtId="0" fontId="57" fillId="0" borderId="0" xfId="18" applyFont="1" applyFill="1" applyBorder="1" applyAlignment="1">
      <alignment horizontal="center" wrapText="1"/>
    </xf>
    <xf numFmtId="0" fontId="58" fillId="0" borderId="0" xfId="18" applyFont="1" applyFill="1" applyBorder="1" applyAlignment="1">
      <alignment horizontal="center" wrapText="1"/>
    </xf>
    <xf numFmtId="0" fontId="57" fillId="0" borderId="0" xfId="18" applyFont="1" applyFill="1" applyBorder="1" applyAlignment="1">
      <alignment horizontal="left" wrapText="1"/>
    </xf>
    <xf numFmtId="0" fontId="44" fillId="0" borderId="4" xfId="291" applyNumberFormat="1" applyFont="1" applyFill="1" applyBorder="1" applyAlignment="1">
      <alignment horizontal="center" vertical="center" wrapText="1"/>
    </xf>
    <xf numFmtId="0" fontId="44" fillId="0" borderId="34" xfId="0" applyNumberFormat="1" applyFont="1" applyFill="1" applyBorder="1" applyAlignment="1">
      <alignment vertical="top" wrapText="1"/>
    </xf>
    <xf numFmtId="0" fontId="40" fillId="0" borderId="33" xfId="0" applyNumberFormat="1" applyFont="1" applyFill="1" applyBorder="1" applyAlignment="1">
      <alignment horizontal="right" vertical="center" wrapText="1" readingOrder="1"/>
    </xf>
    <xf numFmtId="0" fontId="2" fillId="0" borderId="0" xfId="18" applyFont="1" applyAlignment="1">
      <alignment horizontal="center"/>
    </xf>
    <xf numFmtId="0" fontId="3" fillId="0" borderId="1" xfId="277" applyFont="1" applyFill="1" applyBorder="1" applyAlignment="1">
      <alignment horizontal="center" vertical="center" wrapText="1"/>
    </xf>
    <xf numFmtId="0" fontId="34" fillId="0" borderId="0" xfId="18" applyFont="1" applyBorder="1" applyAlignment="1">
      <alignment horizontal="center" vertical="center"/>
    </xf>
    <xf numFmtId="0" fontId="35" fillId="0" borderId="0" xfId="18" applyFont="1" applyBorder="1" applyAlignment="1">
      <alignment horizontal="center" vertical="center"/>
    </xf>
    <xf numFmtId="0" fontId="5" fillId="2" borderId="3" xfId="250" applyFont="1" applyFill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left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170" fontId="60" fillId="3" borderId="0" xfId="0" applyNumberFormat="1" applyFont="1" applyFill="1" applyBorder="1" applyAlignment="1">
      <alignment horizontal="center" vertical="center" wrapText="1"/>
    </xf>
    <xf numFmtId="0" fontId="62" fillId="0" borderId="0" xfId="0" applyFont="1"/>
    <xf numFmtId="0" fontId="63" fillId="0" borderId="37" xfId="293" applyFont="1" applyBorder="1" applyAlignment="1">
      <alignment horizontal="center" vertical="center"/>
    </xf>
    <xf numFmtId="0" fontId="63" fillId="0" borderId="36" xfId="293" applyFont="1" applyBorder="1" applyAlignment="1">
      <alignment horizontal="center" vertical="center"/>
    </xf>
    <xf numFmtId="0" fontId="64" fillId="0" borderId="37" xfId="293" applyFont="1" applyBorder="1" applyAlignment="1">
      <alignment horizontal="center" vertical="center"/>
    </xf>
    <xf numFmtId="0" fontId="64" fillId="0" borderId="38" xfId="293" applyFont="1" applyBorder="1" applyAlignment="1">
      <alignment horizontal="center" vertical="center"/>
    </xf>
    <xf numFmtId="0" fontId="64" fillId="0" borderId="38" xfId="293" applyFont="1" applyBorder="1" applyAlignment="1">
      <alignment horizontal="center" vertical="center" wrapText="1"/>
    </xf>
    <xf numFmtId="0" fontId="64" fillId="0" borderId="8" xfId="293" applyFont="1" applyBorder="1" applyAlignment="1">
      <alignment horizontal="center" vertical="center" wrapText="1"/>
    </xf>
    <xf numFmtId="0" fontId="65" fillId="0" borderId="12" xfId="293" applyFont="1" applyBorder="1" applyAlignment="1">
      <alignment vertical="center"/>
    </xf>
    <xf numFmtId="0" fontId="66" fillId="0" borderId="0" xfId="293" applyFont="1" applyAlignment="1">
      <alignment vertical="center"/>
    </xf>
    <xf numFmtId="164" fontId="66" fillId="0" borderId="0" xfId="293" applyNumberFormat="1" applyFont="1" applyAlignment="1">
      <alignment horizontal="right" vertical="center"/>
    </xf>
    <xf numFmtId="164" fontId="65" fillId="0" borderId="0" xfId="293" applyNumberFormat="1" applyFont="1" applyAlignment="1">
      <alignment horizontal="right" vertical="center"/>
    </xf>
    <xf numFmtId="0" fontId="65" fillId="0" borderId="0" xfId="293" applyFont="1" applyAlignment="1">
      <alignment vertical="center"/>
    </xf>
    <xf numFmtId="164" fontId="65" fillId="0" borderId="0" xfId="293" applyNumberFormat="1" applyFont="1" applyAlignment="1">
      <alignment vertical="center"/>
    </xf>
    <xf numFmtId="0" fontId="63" fillId="0" borderId="12" xfId="293" applyFont="1" applyBorder="1" applyAlignment="1">
      <alignment vertical="center"/>
    </xf>
    <xf numFmtId="164" fontId="63" fillId="0" borderId="0" xfId="293" applyNumberFormat="1" applyFont="1" applyAlignment="1">
      <alignment horizontal="right" vertical="center"/>
    </xf>
    <xf numFmtId="0" fontId="63" fillId="0" borderId="0" xfId="293" applyFont="1" applyAlignment="1">
      <alignment horizontal="right" vertical="center"/>
    </xf>
    <xf numFmtId="164" fontId="64" fillId="0" borderId="0" xfId="293" applyNumberFormat="1" applyFont="1" applyAlignment="1">
      <alignment horizontal="right" vertical="center"/>
    </xf>
    <xf numFmtId="0" fontId="64" fillId="0" borderId="0" xfId="293" applyFont="1" applyAlignment="1">
      <alignment vertical="center"/>
    </xf>
    <xf numFmtId="164" fontId="64" fillId="0" borderId="0" xfId="293" applyNumberFormat="1" applyFont="1" applyAlignment="1">
      <alignment vertical="center"/>
    </xf>
    <xf numFmtId="0" fontId="64" fillId="0" borderId="0" xfId="293" applyFont="1" applyAlignment="1">
      <alignment horizontal="right" vertical="center"/>
    </xf>
    <xf numFmtId="0" fontId="64" fillId="0" borderId="0" xfId="293" applyFont="1" applyAlignment="1">
      <alignment horizontal="right"/>
    </xf>
    <xf numFmtId="4" fontId="48" fillId="0" borderId="0" xfId="0" applyNumberFormat="1" applyFont="1"/>
    <xf numFmtId="0" fontId="64" fillId="0" borderId="12" xfId="293" applyFont="1" applyBorder="1" applyAlignment="1">
      <alignment vertical="center"/>
    </xf>
    <xf numFmtId="0" fontId="64" fillId="0" borderId="12" xfId="293" applyFont="1" applyBorder="1" applyAlignment="1">
      <alignment vertical="center" wrapText="1"/>
    </xf>
    <xf numFmtId="0" fontId="61" fillId="0" borderId="0" xfId="0" applyFont="1" applyBorder="1" applyAlignment="1">
      <alignment horizontal="right" vertical="center" wrapText="1"/>
    </xf>
    <xf numFmtId="0" fontId="5" fillId="0" borderId="6" xfId="293" applyFont="1" applyBorder="1" applyAlignment="1">
      <alignment horizontal="center" vertical="center"/>
    </xf>
    <xf numFmtId="0" fontId="5" fillId="0" borderId="13" xfId="293" applyFont="1" applyBorder="1" applyAlignment="1">
      <alignment horizontal="center" vertical="center"/>
    </xf>
    <xf numFmtId="0" fontId="5" fillId="0" borderId="7" xfId="293" applyFont="1" applyBorder="1" applyAlignment="1">
      <alignment horizontal="center" vertical="center"/>
    </xf>
    <xf numFmtId="0" fontId="5" fillId="0" borderId="15" xfId="293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3" fillId="0" borderId="6" xfId="293" applyFont="1" applyBorder="1" applyAlignment="1">
      <alignment horizontal="center" vertical="center"/>
    </xf>
    <xf numFmtId="0" fontId="63" fillId="0" borderId="13" xfId="293" applyFont="1" applyBorder="1" applyAlignment="1">
      <alignment horizontal="center" vertical="center"/>
    </xf>
    <xf numFmtId="0" fontId="63" fillId="0" borderId="35" xfId="293" applyFont="1" applyBorder="1" applyAlignment="1">
      <alignment horizontal="center" vertical="center"/>
    </xf>
    <xf numFmtId="0" fontId="63" fillId="0" borderId="36" xfId="293" applyFont="1" applyBorder="1" applyAlignment="1">
      <alignment horizontal="center" vertical="center"/>
    </xf>
    <xf numFmtId="0" fontId="63" fillId="0" borderId="8" xfId="293" applyFont="1" applyBorder="1" applyAlignment="1">
      <alignment horizontal="center" vertical="center"/>
    </xf>
    <xf numFmtId="0" fontId="3" fillId="0" borderId="1" xfId="290" applyFont="1" applyBorder="1" applyAlignment="1">
      <alignment horizontal="center" vertical="center" wrapText="1"/>
    </xf>
    <xf numFmtId="0" fontId="3" fillId="0" borderId="1" xfId="290" applyFont="1" applyBorder="1" applyAlignment="1">
      <alignment horizontal="center" vertical="center"/>
    </xf>
    <xf numFmtId="0" fontId="3" fillId="0" borderId="4" xfId="290" applyFont="1" applyBorder="1" applyAlignment="1">
      <alignment horizontal="center" vertical="center" wrapText="1"/>
    </xf>
    <xf numFmtId="0" fontId="3" fillId="0" borderId="8" xfId="290" applyFont="1" applyBorder="1" applyAlignment="1">
      <alignment horizontal="center" vertical="center" wrapText="1"/>
    </xf>
    <xf numFmtId="0" fontId="29" fillId="0" borderId="0" xfId="290" applyFont="1" applyAlignment="1">
      <alignment horizontal="center" vertical="center"/>
    </xf>
    <xf numFmtId="0" fontId="3" fillId="0" borderId="2" xfId="290" applyFont="1" applyBorder="1" applyAlignment="1">
      <alignment horizontal="center" vertical="center"/>
    </xf>
    <xf numFmtId="0" fontId="3" fillId="0" borderId="14" xfId="290" applyFont="1" applyBorder="1" applyAlignment="1">
      <alignment horizontal="center" vertical="center"/>
    </xf>
    <xf numFmtId="0" fontId="29" fillId="0" borderId="0" xfId="293" applyFont="1" applyAlignment="1">
      <alignment horizontal="center" vertical="center"/>
    </xf>
    <xf numFmtId="0" fontId="3" fillId="0" borderId="2" xfId="293" applyFont="1" applyBorder="1" applyAlignment="1">
      <alignment horizontal="center" vertical="center"/>
    </xf>
    <xf numFmtId="0" fontId="3" fillId="0" borderId="14" xfId="293" applyFont="1" applyBorder="1" applyAlignment="1">
      <alignment horizontal="center" vertical="center"/>
    </xf>
    <xf numFmtId="0" fontId="3" fillId="0" borderId="2" xfId="293" applyFont="1" applyBorder="1" applyAlignment="1">
      <alignment horizontal="center" vertical="center" wrapText="1"/>
    </xf>
    <xf numFmtId="0" fontId="3" fillId="0" borderId="3" xfId="293" applyFont="1" applyBorder="1" applyAlignment="1">
      <alignment horizontal="center" vertical="center" wrapText="1"/>
    </xf>
    <xf numFmtId="0" fontId="3" fillId="0" borderId="4" xfId="293" applyFont="1" applyBorder="1" applyAlignment="1">
      <alignment horizontal="center" vertical="center"/>
    </xf>
    <xf numFmtId="0" fontId="3" fillId="0" borderId="8" xfId="293" applyFont="1" applyBorder="1" applyAlignment="1">
      <alignment horizontal="center" vertical="center"/>
    </xf>
    <xf numFmtId="0" fontId="3" fillId="0" borderId="0" xfId="18" applyFont="1" applyBorder="1" applyAlignment="1">
      <alignment horizontal="right"/>
    </xf>
    <xf numFmtId="0" fontId="3" fillId="0" borderId="2" xfId="18" applyFont="1" applyBorder="1" applyAlignment="1">
      <alignment horizontal="center" vertical="center"/>
    </xf>
    <xf numFmtId="0" fontId="3" fillId="0" borderId="3" xfId="18" applyFont="1" applyBorder="1" applyAlignment="1">
      <alignment horizontal="center" vertical="center"/>
    </xf>
    <xf numFmtId="0" fontId="30" fillId="0" borderId="0" xfId="18" applyFont="1" applyAlignment="1">
      <alignment horizontal="center" vertical="center"/>
    </xf>
    <xf numFmtId="0" fontId="30" fillId="0" borderId="2" xfId="18" applyFont="1" applyBorder="1" applyAlignment="1">
      <alignment horizontal="center" vertical="center"/>
    </xf>
    <xf numFmtId="0" fontId="30" fillId="0" borderId="3" xfId="18" applyFont="1" applyBorder="1" applyAlignment="1">
      <alignment horizontal="center" vertical="center"/>
    </xf>
    <xf numFmtId="0" fontId="40" fillId="0" borderId="33" xfId="291" applyNumberFormat="1" applyFont="1" applyFill="1" applyBorder="1" applyAlignment="1">
      <alignment vertical="center" wrapText="1" readingOrder="1"/>
    </xf>
    <xf numFmtId="0" fontId="44" fillId="0" borderId="34" xfId="291" applyNumberFormat="1" applyFont="1" applyFill="1" applyBorder="1" applyAlignment="1">
      <alignment vertical="top" wrapText="1"/>
    </xf>
    <xf numFmtId="0" fontId="40" fillId="0" borderId="0" xfId="291" applyNumberFormat="1" applyFont="1" applyFill="1" applyBorder="1" applyAlignment="1">
      <alignment horizontal="center" vertical="center" wrapText="1" readingOrder="1"/>
    </xf>
    <xf numFmtId="0" fontId="43" fillId="0" borderId="1" xfId="291" applyNumberFormat="1" applyFont="1" applyFill="1" applyBorder="1" applyAlignment="1">
      <alignment horizontal="center" vertical="center" wrapText="1" readingOrder="1"/>
    </xf>
    <xf numFmtId="0" fontId="44" fillId="0" borderId="1" xfId="291" applyNumberFormat="1" applyFont="1" applyFill="1" applyBorder="1" applyAlignment="1">
      <alignment vertical="top" wrapText="1"/>
    </xf>
    <xf numFmtId="0" fontId="40" fillId="0" borderId="2" xfId="291" applyNumberFormat="1" applyFont="1" applyFill="1" applyBorder="1" applyAlignment="1">
      <alignment horizontal="center" vertical="center" wrapText="1" readingOrder="1"/>
    </xf>
    <xf numFmtId="0" fontId="40" fillId="0" borderId="3" xfId="291" applyNumberFormat="1" applyFont="1" applyFill="1" applyBorder="1" applyAlignment="1">
      <alignment horizontal="center" vertical="center" wrapText="1" readingOrder="1"/>
    </xf>
    <xf numFmtId="0" fontId="44" fillId="0" borderId="4" xfId="291" applyNumberFormat="1" applyFont="1" applyFill="1" applyBorder="1" applyAlignment="1">
      <alignment horizontal="center" vertical="center" wrapText="1"/>
    </xf>
    <xf numFmtId="0" fontId="44" fillId="0" borderId="8" xfId="291" applyNumberFormat="1" applyFont="1" applyFill="1" applyBorder="1" applyAlignment="1">
      <alignment horizontal="center" vertical="center" wrapText="1"/>
    </xf>
    <xf numFmtId="0" fontId="40" fillId="0" borderId="31" xfId="291" applyNumberFormat="1" applyFont="1" applyFill="1" applyBorder="1" applyAlignment="1">
      <alignment vertical="center" wrapText="1" readingOrder="1"/>
    </xf>
    <xf numFmtId="0" fontId="44" fillId="0" borderId="32" xfId="291" applyNumberFormat="1" applyFont="1" applyFill="1" applyBorder="1" applyAlignment="1">
      <alignment vertical="top" wrapText="1"/>
    </xf>
    <xf numFmtId="0" fontId="40" fillId="0" borderId="39" xfId="0" applyNumberFormat="1" applyFont="1" applyFill="1" applyBorder="1" applyAlignment="1">
      <alignment horizontal="left" vertical="center" wrapText="1" readingOrder="1"/>
    </xf>
    <xf numFmtId="0" fontId="40" fillId="0" borderId="0" xfId="0" applyNumberFormat="1" applyFont="1" applyFill="1" applyBorder="1" applyAlignment="1">
      <alignment horizontal="left" vertical="center" wrapText="1" readingOrder="1"/>
    </xf>
    <xf numFmtId="164" fontId="3" fillId="0" borderId="10" xfId="293" applyNumberFormat="1" applyFont="1" applyBorder="1" applyAlignment="1">
      <alignment horizontal="center" vertical="center"/>
    </xf>
    <xf numFmtId="164" fontId="3" fillId="0" borderId="0" xfId="293" applyNumberFormat="1" applyFont="1" applyAlignment="1">
      <alignment horizontal="center" vertical="center"/>
    </xf>
    <xf numFmtId="164" fontId="30" fillId="0" borderId="0" xfId="293" applyNumberFormat="1" applyFont="1" applyAlignment="1">
      <alignment horizontal="center" vertical="center"/>
    </xf>
    <xf numFmtId="164" fontId="28" fillId="0" borderId="7" xfId="293" applyNumberFormat="1" applyFont="1" applyBorder="1" applyAlignment="1">
      <alignment horizontal="center" vertical="center"/>
    </xf>
    <xf numFmtId="0" fontId="28" fillId="0" borderId="15" xfId="293" applyFont="1" applyBorder="1" applyAlignment="1">
      <alignment horizontal="center" vertical="center"/>
    </xf>
    <xf numFmtId="0" fontId="3" fillId="0" borderId="4" xfId="293" applyFont="1" applyBorder="1" applyAlignment="1">
      <alignment horizontal="center" vertical="center" wrapText="1"/>
    </xf>
    <xf numFmtId="0" fontId="3" fillId="0" borderId="8" xfId="293" applyFont="1" applyBorder="1" applyAlignment="1">
      <alignment horizontal="center" vertical="center" wrapText="1"/>
    </xf>
    <xf numFmtId="0" fontId="3" fillId="0" borderId="5" xfId="293" applyFont="1" applyBorder="1" applyAlignment="1">
      <alignment horizontal="center" vertical="center" wrapText="1"/>
    </xf>
    <xf numFmtId="0" fontId="3" fillId="0" borderId="7" xfId="293" applyFont="1" applyBorder="1" applyAlignment="1">
      <alignment horizontal="center" vertical="center"/>
    </xf>
    <xf numFmtId="0" fontId="3" fillId="0" borderId="15" xfId="293" applyFont="1" applyBorder="1" applyAlignment="1">
      <alignment horizontal="center" vertical="center"/>
    </xf>
    <xf numFmtId="0" fontId="3" fillId="0" borderId="11" xfId="293" applyFont="1" applyBorder="1" applyAlignment="1">
      <alignment horizontal="center" vertical="center"/>
    </xf>
    <xf numFmtId="0" fontId="3" fillId="0" borderId="9" xfId="293" applyFont="1" applyBorder="1" applyAlignment="1">
      <alignment horizontal="center" vertical="center"/>
    </xf>
    <xf numFmtId="0" fontId="3" fillId="0" borderId="1" xfId="293" applyFont="1" applyBorder="1" applyAlignment="1">
      <alignment horizontal="center" vertical="center" wrapText="1"/>
    </xf>
    <xf numFmtId="0" fontId="3" fillId="0" borderId="0" xfId="293" applyFont="1" applyBorder="1" applyAlignment="1">
      <alignment horizontal="center" vertical="center"/>
    </xf>
    <xf numFmtId="0" fontId="3" fillId="0" borderId="5" xfId="293" applyFont="1" applyBorder="1" applyAlignment="1">
      <alignment horizontal="center" vertical="center"/>
    </xf>
    <xf numFmtId="0" fontId="3" fillId="0" borderId="0" xfId="18" applyFont="1" applyBorder="1" applyAlignment="1"/>
    <xf numFmtId="0" fontId="3" fillId="0" borderId="0" xfId="18" applyFont="1" applyBorder="1" applyAlignment="1">
      <alignment horizontal="center"/>
    </xf>
    <xf numFmtId="0" fontId="2" fillId="0" borderId="0" xfId="18" applyFont="1" applyAlignment="1">
      <alignment horizontal="center"/>
    </xf>
    <xf numFmtId="0" fontId="3" fillId="0" borderId="1" xfId="18" applyFont="1" applyFill="1" applyBorder="1" applyAlignment="1">
      <alignment horizontal="center"/>
    </xf>
    <xf numFmtId="0" fontId="3" fillId="0" borderId="4" xfId="18" applyFont="1" applyFill="1" applyBorder="1" applyAlignment="1">
      <alignment horizontal="center" vertical="center" wrapText="1"/>
    </xf>
    <xf numFmtId="0" fontId="3" fillId="2" borderId="0" xfId="18" applyFont="1" applyFill="1" applyBorder="1" applyAlignment="1">
      <alignment horizontal="center"/>
    </xf>
    <xf numFmtId="0" fontId="3" fillId="0" borderId="4" xfId="277" applyFont="1" applyFill="1" applyBorder="1" applyAlignment="1">
      <alignment horizontal="center" vertical="center" wrapText="1"/>
    </xf>
    <xf numFmtId="0" fontId="2" fillId="0" borderId="8" xfId="277" applyFont="1" applyFill="1" applyBorder="1" applyAlignment="1">
      <alignment horizontal="center"/>
    </xf>
    <xf numFmtId="0" fontId="3" fillId="0" borderId="8" xfId="277" applyFont="1" applyFill="1" applyBorder="1" applyAlignment="1">
      <alignment horizontal="center"/>
    </xf>
    <xf numFmtId="0" fontId="2" fillId="0" borderId="0" xfId="277" applyFont="1" applyBorder="1" applyAlignment="1">
      <alignment horizontal="center"/>
    </xf>
    <xf numFmtId="0" fontId="3" fillId="0" borderId="1" xfId="277" applyFont="1" applyFill="1" applyBorder="1" applyAlignment="1">
      <alignment horizontal="center" vertical="center" wrapText="1"/>
    </xf>
    <xf numFmtId="0" fontId="3" fillId="0" borderId="1" xfId="277" applyFont="1" applyFill="1" applyBorder="1" applyAlignment="1">
      <alignment horizontal="center" vertical="center"/>
    </xf>
    <xf numFmtId="0" fontId="3" fillId="0" borderId="4" xfId="277" applyFont="1" applyFill="1" applyBorder="1" applyAlignment="1">
      <alignment horizontal="center" vertical="center"/>
    </xf>
    <xf numFmtId="0" fontId="3" fillId="0" borderId="8" xfId="277" applyFont="1" applyFill="1" applyBorder="1" applyAlignment="1">
      <alignment horizontal="center" vertical="center"/>
    </xf>
    <xf numFmtId="0" fontId="3" fillId="0" borderId="5" xfId="277" applyFont="1" applyFill="1" applyBorder="1" applyAlignment="1">
      <alignment horizontal="center" vertical="center"/>
    </xf>
    <xf numFmtId="0" fontId="5" fillId="2" borderId="0" xfId="18" applyFont="1" applyFill="1" applyBorder="1" applyAlignment="1">
      <alignment horizontal="left" vertical="center" wrapText="1"/>
    </xf>
    <xf numFmtId="0" fontId="5" fillId="0" borderId="0" xfId="18" applyFont="1" applyAlignment="1">
      <alignment horizontal="center" vertical="center" wrapText="1"/>
    </xf>
    <xf numFmtId="0" fontId="5" fillId="2" borderId="15" xfId="18" applyFont="1" applyFill="1" applyBorder="1" applyAlignment="1">
      <alignment horizontal="center"/>
    </xf>
    <xf numFmtId="0" fontId="5" fillId="2" borderId="0" xfId="18" applyFont="1" applyFill="1" applyBorder="1" applyAlignment="1">
      <alignment horizontal="center" vertical="center" textRotation="90"/>
    </xf>
    <xf numFmtId="0" fontId="34" fillId="2" borderId="0" xfId="18" applyFont="1" applyFill="1" applyBorder="1" applyAlignment="1">
      <alignment horizontal="center"/>
    </xf>
    <xf numFmtId="0" fontId="5" fillId="2" borderId="0" xfId="18" applyFont="1" applyFill="1" applyBorder="1" applyAlignment="1">
      <alignment horizontal="center" vertical="center" wrapText="1"/>
    </xf>
    <xf numFmtId="0" fontId="34" fillId="2" borderId="9" xfId="250" applyFont="1" applyFill="1" applyBorder="1" applyAlignment="1">
      <alignment horizontal="center" vertical="center"/>
    </xf>
    <xf numFmtId="0" fontId="34" fillId="0" borderId="0" xfId="18" applyFont="1" applyBorder="1" applyAlignment="1">
      <alignment horizontal="center" vertical="center"/>
    </xf>
    <xf numFmtId="0" fontId="35" fillId="0" borderId="0" xfId="18" applyFont="1" applyBorder="1" applyAlignment="1">
      <alignment horizontal="center" vertical="center"/>
    </xf>
    <xf numFmtId="0" fontId="5" fillId="2" borderId="6" xfId="250" applyFont="1" applyFill="1" applyBorder="1" applyAlignment="1">
      <alignment horizontal="center" vertical="center" wrapText="1"/>
    </xf>
    <xf numFmtId="0" fontId="5" fillId="2" borderId="13" xfId="250" applyFont="1" applyFill="1" applyBorder="1" applyAlignment="1">
      <alignment horizontal="center" vertical="center" wrapText="1"/>
    </xf>
    <xf numFmtId="0" fontId="5" fillId="2" borderId="2" xfId="250" applyFont="1" applyFill="1" applyBorder="1" applyAlignment="1">
      <alignment horizontal="center" vertical="center" wrapText="1"/>
    </xf>
    <xf numFmtId="0" fontId="5" fillId="2" borderId="3" xfId="250" applyFont="1" applyFill="1" applyBorder="1" applyAlignment="1">
      <alignment horizontal="center" vertical="center" wrapText="1"/>
    </xf>
    <xf numFmtId="0" fontId="5" fillId="2" borderId="1" xfId="250" applyFont="1" applyFill="1" applyBorder="1" applyAlignment="1">
      <alignment horizontal="center" vertical="center"/>
    </xf>
    <xf numFmtId="0" fontId="5" fillId="2" borderId="4" xfId="250" applyFont="1" applyFill="1" applyBorder="1" applyAlignment="1">
      <alignment horizontal="center" vertical="center"/>
    </xf>
    <xf numFmtId="0" fontId="5" fillId="2" borderId="8" xfId="250" applyFont="1" applyFill="1" applyBorder="1" applyAlignment="1">
      <alignment horizontal="center" vertical="center"/>
    </xf>
    <xf numFmtId="0" fontId="5" fillId="2" borderId="5" xfId="250" applyFont="1" applyFill="1" applyBorder="1" applyAlignment="1">
      <alignment horizontal="center" vertical="center"/>
    </xf>
    <xf numFmtId="0" fontId="37" fillId="0" borderId="23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left" vertical="center" wrapText="1"/>
    </xf>
    <xf numFmtId="0" fontId="37" fillId="0" borderId="21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center" wrapText="1"/>
    </xf>
    <xf numFmtId="0" fontId="36" fillId="0" borderId="16" xfId="0" applyFont="1" applyBorder="1" applyAlignment="1">
      <alignment horizontal="center" wrapText="1"/>
    </xf>
    <xf numFmtId="0" fontId="37" fillId="0" borderId="9" xfId="0" applyFont="1" applyBorder="1" applyAlignment="1">
      <alignment horizontal="left" vertical="center" wrapText="1"/>
    </xf>
    <xf numFmtId="0" fontId="36" fillId="0" borderId="9" xfId="0" applyFont="1" applyBorder="1" applyAlignment="1">
      <alignment horizontal="left" vertical="center"/>
    </xf>
    <xf numFmtId="0" fontId="5" fillId="2" borderId="5" xfId="18" applyFont="1" applyFill="1" applyBorder="1"/>
    <xf numFmtId="0" fontId="5" fillId="2" borderId="1" xfId="18" applyFont="1" applyFill="1" applyBorder="1"/>
    <xf numFmtId="164" fontId="3" fillId="0" borderId="0" xfId="0" applyNumberFormat="1" applyFont="1" applyBorder="1" applyAlignment="1">
      <alignment horizontal="center" vertical="center" wrapText="1"/>
    </xf>
    <xf numFmtId="0" fontId="5" fillId="0" borderId="0" xfId="18" applyFont="1" applyBorder="1" applyAlignment="1"/>
    <xf numFmtId="0" fontId="2" fillId="0" borderId="0" xfId="277" applyFont="1" applyFill="1"/>
    <xf numFmtId="0" fontId="40" fillId="0" borderId="42" xfId="0" applyNumberFormat="1" applyFont="1" applyFill="1" applyBorder="1" applyAlignment="1">
      <alignment vertical="center" wrapText="1" readingOrder="1"/>
    </xf>
    <xf numFmtId="0" fontId="68" fillId="0" borderId="0" xfId="18" applyFont="1" applyAlignment="1">
      <alignment horizontal="center"/>
    </xf>
    <xf numFmtId="0" fontId="69" fillId="0" borderId="0" xfId="18" applyFont="1"/>
    <xf numFmtId="0" fontId="70" fillId="0" borderId="0" xfId="18" applyFont="1"/>
    <xf numFmtId="0" fontId="71" fillId="0" borderId="1" xfId="18" applyFont="1" applyFill="1" applyBorder="1" applyAlignment="1">
      <alignment horizontal="center" vertical="center" wrapText="1"/>
    </xf>
    <xf numFmtId="0" fontId="71" fillId="0" borderId="1" xfId="18" applyFont="1" applyFill="1" applyBorder="1" applyAlignment="1">
      <alignment horizontal="center" wrapText="1"/>
    </xf>
    <xf numFmtId="0" fontId="71" fillId="0" borderId="1" xfId="18" applyFont="1" applyFill="1" applyBorder="1" applyAlignment="1">
      <alignment horizontal="center"/>
    </xf>
    <xf numFmtId="0" fontId="71" fillId="0" borderId="4" xfId="18" applyFont="1" applyFill="1" applyBorder="1" applyAlignment="1">
      <alignment horizontal="center"/>
    </xf>
    <xf numFmtId="0" fontId="69" fillId="0" borderId="0" xfId="18" applyFont="1" applyBorder="1"/>
    <xf numFmtId="0" fontId="71" fillId="0" borderId="1" xfId="18" applyFont="1" applyFill="1" applyBorder="1" applyAlignment="1">
      <alignment horizontal="center" vertical="center" wrapText="1"/>
    </xf>
    <xf numFmtId="0" fontId="71" fillId="0" borderId="4" xfId="18" applyFont="1" applyFill="1" applyBorder="1" applyAlignment="1">
      <alignment horizontal="center" vertical="center" wrapText="1"/>
    </xf>
    <xf numFmtId="0" fontId="72" fillId="0" borderId="0" xfId="18" applyFont="1" applyBorder="1" applyAlignment="1">
      <alignment horizontal="center" vertical="center" wrapText="1"/>
    </xf>
    <xf numFmtId="0" fontId="72" fillId="0" borderId="0" xfId="18" applyFont="1" applyBorder="1"/>
    <xf numFmtId="164" fontId="73" fillId="0" borderId="0" xfId="18" applyNumberFormat="1" applyFont="1" applyBorder="1" applyAlignment="1">
      <alignment horizontal="center" vertical="center" wrapText="1"/>
    </xf>
    <xf numFmtId="164" fontId="74" fillId="0" borderId="0" xfId="18" applyNumberFormat="1" applyFont="1" applyBorder="1" applyAlignment="1">
      <alignment horizontal="center" vertical="center" wrapText="1"/>
    </xf>
    <xf numFmtId="164" fontId="72" fillId="0" borderId="0" xfId="18" applyNumberFormat="1" applyFont="1" applyBorder="1" applyAlignment="1">
      <alignment horizontal="center" vertical="center" wrapText="1"/>
    </xf>
    <xf numFmtId="0" fontId="75" fillId="0" borderId="8" xfId="18" applyFont="1" applyFill="1" applyBorder="1" applyAlignment="1">
      <alignment horizontal="center"/>
    </xf>
    <xf numFmtId="164" fontId="75" fillId="0" borderId="1" xfId="18" applyNumberFormat="1" applyFont="1" applyFill="1" applyBorder="1" applyAlignment="1">
      <alignment horizontal="center" vertical="center" wrapText="1"/>
    </xf>
    <xf numFmtId="164" fontId="73" fillId="0" borderId="1" xfId="18" applyNumberFormat="1" applyFont="1" applyFill="1" applyBorder="1" applyAlignment="1">
      <alignment horizontal="center" vertical="center" wrapText="1"/>
    </xf>
    <xf numFmtId="164" fontId="74" fillId="0" borderId="1" xfId="18" applyNumberFormat="1" applyFont="1" applyFill="1" applyBorder="1" applyAlignment="1">
      <alignment horizontal="center" vertical="center" wrapText="1"/>
    </xf>
    <xf numFmtId="164" fontId="75" fillId="0" borderId="4" xfId="18" applyNumberFormat="1" applyFont="1" applyFill="1" applyBorder="1" applyAlignment="1">
      <alignment horizontal="center" vertical="center" wrapText="1"/>
    </xf>
    <xf numFmtId="0" fontId="3" fillId="0" borderId="0" xfId="18"/>
    <xf numFmtId="164" fontId="3" fillId="0" borderId="0" xfId="18" applyNumberFormat="1"/>
    <xf numFmtId="0" fontId="37" fillId="0" borderId="16" xfId="0" applyFont="1" applyBorder="1" applyAlignment="1">
      <alignment horizontal="left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left" vertical="center"/>
    </xf>
    <xf numFmtId="0" fontId="37" fillId="0" borderId="25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43" xfId="0" applyFont="1" applyBorder="1" applyAlignment="1">
      <alignment horizontal="center" vertical="center" wrapText="1"/>
    </xf>
    <xf numFmtId="0" fontId="76" fillId="0" borderId="4" xfId="0" applyFont="1" applyBorder="1" applyAlignment="1">
      <alignment horizontal="center"/>
    </xf>
    <xf numFmtId="0" fontId="76" fillId="0" borderId="5" xfId="0" applyFont="1" applyBorder="1" applyAlignment="1">
      <alignment horizontal="center"/>
    </xf>
    <xf numFmtId="0" fontId="76" fillId="0" borderId="8" xfId="0" applyFont="1" applyBorder="1" applyAlignment="1">
      <alignment horizontal="center"/>
    </xf>
    <xf numFmtId="0" fontId="5" fillId="0" borderId="24" xfId="2" applyFont="1" applyFill="1" applyBorder="1" applyAlignment="1">
      <alignment horizontal="center"/>
    </xf>
    <xf numFmtId="0" fontId="37" fillId="0" borderId="44" xfId="0" applyFont="1" applyFill="1" applyBorder="1" applyAlignment="1">
      <alignment horizontal="center" vertical="center" wrapText="1"/>
    </xf>
    <xf numFmtId="0" fontId="37" fillId="0" borderId="41" xfId="0" applyFont="1" applyFill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/>
    </xf>
    <xf numFmtId="0" fontId="36" fillId="0" borderId="6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49" fontId="5" fillId="0" borderId="12" xfId="2" applyNumberFormat="1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/>
    </xf>
    <xf numFmtId="0" fontId="5" fillId="0" borderId="12" xfId="2" applyFont="1" applyFill="1" applyBorder="1" applyAlignment="1">
      <alignment horizontal="center"/>
    </xf>
    <xf numFmtId="0" fontId="5" fillId="0" borderId="10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5" fillId="4" borderId="0" xfId="2" applyFont="1" applyFill="1" applyBorder="1" applyAlignment="1">
      <alignment horizontal="center" vertical="center"/>
    </xf>
    <xf numFmtId="0" fontId="67" fillId="0" borderId="0" xfId="0" applyFont="1"/>
    <xf numFmtId="0" fontId="77" fillId="0" borderId="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center" wrapText="1"/>
    </xf>
    <xf numFmtId="0" fontId="38" fillId="0" borderId="41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78" fillId="0" borderId="4" xfId="0" applyFont="1" applyBorder="1" applyAlignment="1">
      <alignment horizontal="center" vertical="center"/>
    </xf>
    <xf numFmtId="0" fontId="78" fillId="0" borderId="8" xfId="0" applyFont="1" applyBorder="1" applyAlignment="1">
      <alignment horizontal="center" vertical="center"/>
    </xf>
    <xf numFmtId="0" fontId="39" fillId="0" borderId="0" xfId="0" applyFont="1" applyBorder="1"/>
    <xf numFmtId="0" fontId="37" fillId="0" borderId="45" xfId="0" applyFont="1" applyBorder="1" applyAlignment="1">
      <alignment horizontal="center" vertical="center" wrapText="1"/>
    </xf>
    <xf numFmtId="0" fontId="37" fillId="0" borderId="46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48" xfId="0" applyFont="1" applyBorder="1" applyAlignment="1">
      <alignment horizontal="center" vertical="center" wrapText="1"/>
    </xf>
    <xf numFmtId="41" fontId="39" fillId="0" borderId="0" xfId="0" applyNumberFormat="1" applyFont="1"/>
    <xf numFmtId="0" fontId="5" fillId="0" borderId="12" xfId="2" applyFont="1" applyFill="1" applyBorder="1" applyAlignment="1">
      <alignment vertical="center"/>
    </xf>
    <xf numFmtId="0" fontId="39" fillId="0" borderId="0" xfId="0" applyFont="1" applyAlignment="1">
      <alignment horizontal="center"/>
    </xf>
    <xf numFmtId="41" fontId="5" fillId="0" borderId="12" xfId="2" applyNumberFormat="1" applyFont="1" applyFill="1" applyBorder="1" applyAlignment="1">
      <alignment vertical="center"/>
    </xf>
    <xf numFmtId="0" fontId="39" fillId="0" borderId="0" xfId="0" applyFont="1" applyBorder="1" applyAlignment="1">
      <alignment horizontal="center"/>
    </xf>
    <xf numFmtId="41" fontId="5" fillId="0" borderId="13" xfId="2" applyNumberFormat="1" applyFont="1" applyFill="1" applyBorder="1" applyAlignment="1">
      <alignment vertical="center"/>
    </xf>
    <xf numFmtId="0" fontId="5" fillId="0" borderId="9" xfId="2" applyFont="1" applyFill="1" applyBorder="1" applyAlignment="1">
      <alignment horizontal="center" vertical="center"/>
    </xf>
    <xf numFmtId="0" fontId="39" fillId="0" borderId="9" xfId="0" applyFont="1" applyBorder="1" applyAlignment="1">
      <alignment horizontal="center"/>
    </xf>
    <xf numFmtId="0" fontId="37" fillId="0" borderId="12" xfId="0" applyFont="1" applyBorder="1" applyAlignment="1">
      <alignment vertical="center" wrapText="1"/>
    </xf>
    <xf numFmtId="0" fontId="36" fillId="0" borderId="0" xfId="0" applyFont="1" applyAlignment="1">
      <alignment horizontal="center" vertical="center"/>
    </xf>
    <xf numFmtId="0" fontId="39" fillId="0" borderId="15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5" fillId="0" borderId="0" xfId="2" applyFont="1" applyFill="1" applyBorder="1" applyAlignment="1">
      <alignment horizontal="center" vertical="center"/>
    </xf>
    <xf numFmtId="0" fontId="39" fillId="0" borderId="12" xfId="0" applyFont="1" applyBorder="1"/>
    <xf numFmtId="0" fontId="38" fillId="0" borderId="6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textRotation="90" wrapText="1"/>
    </xf>
    <xf numFmtId="0" fontId="36" fillId="0" borderId="11" xfId="0" applyFont="1" applyBorder="1" applyAlignment="1">
      <alignment horizontal="center" wrapText="1"/>
    </xf>
    <xf numFmtId="0" fontId="36" fillId="0" borderId="9" xfId="0" applyFont="1" applyBorder="1" applyAlignment="1">
      <alignment horizontal="center" wrapText="1"/>
    </xf>
    <xf numFmtId="0" fontId="36" fillId="0" borderId="13" xfId="0" applyFont="1" applyBorder="1" applyAlignment="1">
      <alignment horizontal="center" wrapText="1"/>
    </xf>
    <xf numFmtId="0" fontId="36" fillId="0" borderId="2" xfId="0" applyFont="1" applyBorder="1" applyAlignment="1">
      <alignment horizontal="center" textRotation="90" wrapText="1"/>
    </xf>
    <xf numFmtId="0" fontId="36" fillId="0" borderId="7" xfId="0" applyFont="1" applyBorder="1" applyAlignment="1">
      <alignment horizontal="center" textRotation="90" wrapText="1"/>
    </xf>
    <xf numFmtId="0" fontId="36" fillId="0" borderId="0" xfId="0" applyFont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textRotation="90" wrapText="1"/>
    </xf>
    <xf numFmtId="0" fontId="36" fillId="0" borderId="2" xfId="0" applyFont="1" applyBorder="1" applyAlignment="1">
      <alignment horizontal="center" textRotation="90"/>
    </xf>
    <xf numFmtId="0" fontId="36" fillId="0" borderId="4" xfId="0" applyFont="1" applyBorder="1" applyAlignment="1">
      <alignment horizontal="center" wrapText="1"/>
    </xf>
    <xf numFmtId="0" fontId="36" fillId="0" borderId="8" xfId="0" applyFont="1" applyBorder="1" applyAlignment="1">
      <alignment horizontal="center" wrapText="1"/>
    </xf>
    <xf numFmtId="0" fontId="36" fillId="0" borderId="5" xfId="0" applyFont="1" applyBorder="1" applyAlignment="1">
      <alignment horizontal="center" wrapText="1"/>
    </xf>
    <xf numFmtId="0" fontId="38" fillId="0" borderId="14" xfId="0" applyFont="1" applyBorder="1" applyAlignment="1">
      <alignment horizontal="center" textRotation="90" wrapText="1"/>
    </xf>
    <xf numFmtId="0" fontId="76" fillId="0" borderId="14" xfId="0" applyFont="1" applyBorder="1" applyAlignment="1">
      <alignment horizontal="center" textRotation="90" wrapText="1"/>
    </xf>
    <xf numFmtId="0" fontId="36" fillId="0" borderId="10" xfId="0" applyFont="1" applyBorder="1" applyAlignment="1">
      <alignment horizontal="center" textRotation="90" wrapText="1"/>
    </xf>
    <xf numFmtId="0" fontId="37" fillId="0" borderId="49" xfId="0" applyFont="1" applyBorder="1" applyAlignment="1">
      <alignment horizontal="center" textRotation="90" wrapText="1"/>
    </xf>
    <xf numFmtId="0" fontId="36" fillId="0" borderId="3" xfId="0" applyFont="1" applyBorder="1" applyAlignment="1">
      <alignment horizontal="center" textRotation="90"/>
    </xf>
    <xf numFmtId="0" fontId="36" fillId="0" borderId="3" xfId="0" applyFont="1" applyBorder="1" applyAlignment="1">
      <alignment horizontal="center" textRotation="90" wrapText="1"/>
    </xf>
    <xf numFmtId="0" fontId="36" fillId="0" borderId="9" xfId="0" applyFont="1" applyBorder="1" applyAlignment="1">
      <alignment horizontal="center" textRotation="90" wrapText="1"/>
    </xf>
    <xf numFmtId="0" fontId="36" fillId="0" borderId="1" xfId="0" applyFont="1" applyBorder="1" applyAlignment="1">
      <alignment horizontal="center" textRotation="90" wrapText="1"/>
    </xf>
    <xf numFmtId="0" fontId="36" fillId="0" borderId="5" xfId="0" applyFont="1" applyBorder="1" applyAlignment="1">
      <alignment horizontal="center" textRotation="90" wrapText="1"/>
    </xf>
    <xf numFmtId="0" fontId="38" fillId="0" borderId="3" xfId="0" applyFont="1" applyBorder="1" applyAlignment="1">
      <alignment horizontal="center" textRotation="90" wrapText="1"/>
    </xf>
    <xf numFmtId="0" fontId="37" fillId="0" borderId="3" xfId="0" applyFont="1" applyBorder="1" applyAlignment="1">
      <alignment horizontal="center" textRotation="90" wrapText="1"/>
    </xf>
    <xf numFmtId="0" fontId="76" fillId="0" borderId="3" xfId="0" applyFont="1" applyBorder="1" applyAlignment="1">
      <alignment horizontal="center" textRotation="90" wrapText="1"/>
    </xf>
    <xf numFmtId="0" fontId="36" fillId="0" borderId="49" xfId="0" applyFont="1" applyBorder="1" applyAlignment="1">
      <alignment horizontal="center" textRotation="90" wrapText="1"/>
    </xf>
    <xf numFmtId="0" fontId="36" fillId="0" borderId="11" xfId="0" applyFont="1" applyBorder="1" applyAlignment="1">
      <alignment horizontal="center" textRotation="90" wrapText="1"/>
    </xf>
    <xf numFmtId="0" fontId="36" fillId="0" borderId="15" xfId="0" applyFont="1" applyBorder="1" applyAlignment="1">
      <alignment horizontal="center" vertical="center"/>
    </xf>
  </cellXfs>
  <cellStyles count="308">
    <cellStyle name="Comma" xfId="299" builtinId="3"/>
    <cellStyle name="Comma 10" xfId="264"/>
    <cellStyle name="Comma 11" xfId="265"/>
    <cellStyle name="Comma 12" xfId="266"/>
    <cellStyle name="Comma 13" xfId="267"/>
    <cellStyle name="Comma 14" xfId="268"/>
    <cellStyle name="Comma 15" xfId="297"/>
    <cellStyle name="Comma 16" xfId="300"/>
    <cellStyle name="Comma 2" xfId="22"/>
    <cellStyle name="Comma 2 2" xfId="269"/>
    <cellStyle name="Comma 2 3" xfId="270"/>
    <cellStyle name="Comma 2 4" xfId="295"/>
    <cellStyle name="Comma 3" xfId="23"/>
    <cellStyle name="Comma 4" xfId="271"/>
    <cellStyle name="Comma 5" xfId="272"/>
    <cellStyle name="Comma 6" xfId="273"/>
    <cellStyle name="Comma 7" xfId="274"/>
    <cellStyle name="Comma 8" xfId="275"/>
    <cellStyle name="Comma 9" xfId="276"/>
    <cellStyle name="Hyperlink 2" xfId="3"/>
    <cellStyle name="Normal" xfId="0" builtinId="0"/>
    <cellStyle name="Normal 10" xfId="19"/>
    <cellStyle name="Normal 10 2" xfId="24"/>
    <cellStyle name="Normal 10 3" xfId="25"/>
    <cellStyle name="Normal 10 4" xfId="301"/>
    <cellStyle name="Normal 10 5" xfId="302"/>
    <cellStyle name="Normal 11" xfId="26"/>
    <cellStyle name="Normal 12" xfId="27"/>
    <cellStyle name="Normal 13" xfId="28"/>
    <cellStyle name="Normal 13 2" xfId="277"/>
    <cellStyle name="Normal 14" xfId="29"/>
    <cellStyle name="Normal 14 2" xfId="278"/>
    <cellStyle name="Normal 14 3" xfId="279"/>
    <cellStyle name="Normal 15" xfId="30"/>
    <cellStyle name="Normal 16" xfId="31"/>
    <cellStyle name="Normal 17" xfId="32"/>
    <cellStyle name="Normal 18" xfId="33"/>
    <cellStyle name="Normal 18 2" xfId="34"/>
    <cellStyle name="Normal 18 2 2" xfId="282"/>
    <cellStyle name="Normal 19" xfId="35"/>
    <cellStyle name="Normal 19 2" xfId="36"/>
    <cellStyle name="Normal 19 2 2" xfId="292"/>
    <cellStyle name="Normal 2" xfId="4"/>
    <cellStyle name="Normal 2 10" xfId="18"/>
    <cellStyle name="Normal 2 10 10" xfId="37"/>
    <cellStyle name="Normal 2 10 11" xfId="38"/>
    <cellStyle name="Normal 2 10 12" xfId="39"/>
    <cellStyle name="Normal 2 10 13" xfId="40"/>
    <cellStyle name="Normal 2 10 2" xfId="41"/>
    <cellStyle name="Normal 2 10 3" xfId="42"/>
    <cellStyle name="Normal 2 10 4" xfId="43"/>
    <cellStyle name="Normal 2 10 5" xfId="44"/>
    <cellStyle name="Normal 2 10 6" xfId="45"/>
    <cellStyle name="Normal 2 10 7" xfId="46"/>
    <cellStyle name="Normal 2 10 8" xfId="47"/>
    <cellStyle name="Normal 2 10 9" xfId="48"/>
    <cellStyle name="Normal 2 11" xfId="49"/>
    <cellStyle name="Normal 2 12" xfId="50"/>
    <cellStyle name="Normal 2 13" xfId="51"/>
    <cellStyle name="Normal 2 14" xfId="20"/>
    <cellStyle name="Normal 2 14 2" xfId="52"/>
    <cellStyle name="Normal 2 15" xfId="53"/>
    <cellStyle name="Normal 2 16" xfId="54"/>
    <cellStyle name="Normal 2 17" xfId="55"/>
    <cellStyle name="Normal 2 18" xfId="56"/>
    <cellStyle name="Normal 2 19" xfId="57"/>
    <cellStyle name="Normal 2 2" xfId="5"/>
    <cellStyle name="Normal 2 2 10" xfId="58"/>
    <cellStyle name="Normal 2 2 11" xfId="59"/>
    <cellStyle name="Normal 2 2 12" xfId="60"/>
    <cellStyle name="Normal 2 2 13" xfId="61"/>
    <cellStyle name="Normal 2 2 14" xfId="62"/>
    <cellStyle name="Normal 2 2 15" xfId="63"/>
    <cellStyle name="Normal 2 2 16" xfId="64"/>
    <cellStyle name="Normal 2 2 2" xfId="65"/>
    <cellStyle name="Normal 2 2 2 10" xfId="66"/>
    <cellStyle name="Normal 2 2 2 11" xfId="67"/>
    <cellStyle name="Normal 2 2 2 12" xfId="68"/>
    <cellStyle name="Normal 2 2 2 13" xfId="69"/>
    <cellStyle name="Normal 2 2 2 14" xfId="70"/>
    <cellStyle name="Normal 2 2 2 15" xfId="71"/>
    <cellStyle name="Normal 2 2 2 16" xfId="72"/>
    <cellStyle name="Normal 2 2 2 2" xfId="73"/>
    <cellStyle name="Normal 2 2 2 3" xfId="74"/>
    <cellStyle name="Normal 2 2 2 4" xfId="75"/>
    <cellStyle name="Normal 2 2 2 5" xfId="76"/>
    <cellStyle name="Normal 2 2 2 6" xfId="77"/>
    <cellStyle name="Normal 2 2 2 7" xfId="78"/>
    <cellStyle name="Normal 2 2 2 8" xfId="79"/>
    <cellStyle name="Normal 2 2 2 9" xfId="80"/>
    <cellStyle name="Normal 2 2 3" xfId="81"/>
    <cellStyle name="Normal 2 2 3 2" xfId="82"/>
    <cellStyle name="Normal 2 2 3 3" xfId="83"/>
    <cellStyle name="Normal 2 2 3 4" xfId="84"/>
    <cellStyle name="Normal 2 2 4" xfId="85"/>
    <cellStyle name="Normal 2 2 5" xfId="86"/>
    <cellStyle name="Normal 2 2 6" xfId="87"/>
    <cellStyle name="Normal 2 2 7" xfId="88"/>
    <cellStyle name="Normal 2 2 8" xfId="89"/>
    <cellStyle name="Normal 2 2 9" xfId="90"/>
    <cellStyle name="Normal 2 20" xfId="91"/>
    <cellStyle name="Normal 2 21" xfId="92"/>
    <cellStyle name="Normal 2 22" xfId="93"/>
    <cellStyle name="Normal 2 23" xfId="94"/>
    <cellStyle name="Normal 2 24" xfId="95"/>
    <cellStyle name="Normal 2 25" xfId="96"/>
    <cellStyle name="Normal 2 26" xfId="97"/>
    <cellStyle name="Normal 2 27" xfId="98"/>
    <cellStyle name="Normal 2 28" xfId="99"/>
    <cellStyle name="Normal 2 29" xfId="100"/>
    <cellStyle name="Normal 2 3" xfId="6"/>
    <cellStyle name="Normal 2 3 10" xfId="101"/>
    <cellStyle name="Normal 2 3 2" xfId="21"/>
    <cellStyle name="Normal 2 3 2 10" xfId="102"/>
    <cellStyle name="Normal 2 3 2 2" xfId="103"/>
    <cellStyle name="Normal 2 3 2 2 2" xfId="283"/>
    <cellStyle name="Normal 2 3 2 3" xfId="104"/>
    <cellStyle name="Normal 2 3 2 4" xfId="105"/>
    <cellStyle name="Normal 2 3 2 5" xfId="106"/>
    <cellStyle name="Normal 2 3 2 6" xfId="107"/>
    <cellStyle name="Normal 2 3 2 7" xfId="108"/>
    <cellStyle name="Normal 2 3 2 8" xfId="109"/>
    <cellStyle name="Normal 2 3 2 9" xfId="110"/>
    <cellStyle name="Normal 2 3 3" xfId="111"/>
    <cellStyle name="Normal 2 3 3 2" xfId="112"/>
    <cellStyle name="Normal 2 3 4" xfId="113"/>
    <cellStyle name="Normal 2 3 5" xfId="114"/>
    <cellStyle name="Normal 2 3 6" xfId="115"/>
    <cellStyle name="Normal 2 3 6 2" xfId="284"/>
    <cellStyle name="Normal 2 3 7" xfId="116"/>
    <cellStyle name="Normal 2 3 8" xfId="117"/>
    <cellStyle name="Normal 2 3 9" xfId="118"/>
    <cellStyle name="Normal 2 30" xfId="119"/>
    <cellStyle name="Normal 2 31" xfId="120"/>
    <cellStyle name="Normal 2 32" xfId="121"/>
    <cellStyle name="Normal 2 32 2" xfId="285"/>
    <cellStyle name="Normal 2 33" xfId="122"/>
    <cellStyle name="Normal 2 34" xfId="123"/>
    <cellStyle name="Normal 2 35" xfId="124"/>
    <cellStyle name="Normal 2 36" xfId="125"/>
    <cellStyle name="Normal 2 37" xfId="126"/>
    <cellStyle name="Normal 2 38" xfId="127"/>
    <cellStyle name="Normal 2 39" xfId="128"/>
    <cellStyle name="Normal 2 4" xfId="17"/>
    <cellStyle name="Normal 2 4 2" xfId="129"/>
    <cellStyle name="Normal 2 4 2 2" xfId="130"/>
    <cellStyle name="Normal 2 4 2 3" xfId="131"/>
    <cellStyle name="Normal 2 4 2 4" xfId="132"/>
    <cellStyle name="Normal 2 4 3" xfId="133"/>
    <cellStyle name="Normal 2 4 4" xfId="134"/>
    <cellStyle name="Normal 2 4 5" xfId="135"/>
    <cellStyle name="Normal 2 4 6" xfId="136"/>
    <cellStyle name="Normal 2 40" xfId="296"/>
    <cellStyle name="Normal 2 41" xfId="303"/>
    <cellStyle name="Normal 2 42" xfId="304"/>
    <cellStyle name="Normal 2 43" xfId="305"/>
    <cellStyle name="Normal 2 5" xfId="137"/>
    <cellStyle name="Normal 2 5 2" xfId="138"/>
    <cellStyle name="Normal 2 5 3" xfId="139"/>
    <cellStyle name="Normal 2 5 4" xfId="140"/>
    <cellStyle name="Normal 2 5 5" xfId="141"/>
    <cellStyle name="Normal 2 5 6" xfId="142"/>
    <cellStyle name="Normal 2 6" xfId="143"/>
    <cellStyle name="Normal 2 6 2" xfId="144"/>
    <cellStyle name="Normal 2 6 3" xfId="145"/>
    <cellStyle name="Normal 2 6 4" xfId="146"/>
    <cellStyle name="Normal 2 6 5" xfId="147"/>
    <cellStyle name="Normal 2 6 6" xfId="148"/>
    <cellStyle name="Normal 2 7" xfId="149"/>
    <cellStyle name="Normal 2 7 2" xfId="150"/>
    <cellStyle name="Normal 2 7 3" xfId="151"/>
    <cellStyle name="Normal 2 7 4" xfId="152"/>
    <cellStyle name="Normal 2 7 5" xfId="153"/>
    <cellStyle name="Normal 2 7 6" xfId="154"/>
    <cellStyle name="Normal 2 8" xfId="155"/>
    <cellStyle name="Normal 2 8 2" xfId="156"/>
    <cellStyle name="Normal 2 8 3" xfId="157"/>
    <cellStyle name="Normal 2 8 4" xfId="158"/>
    <cellStyle name="Normal 2 8 5" xfId="159"/>
    <cellStyle name="Normal 2 8 6" xfId="160"/>
    <cellStyle name="Normal 2 9" xfId="161"/>
    <cellStyle name="Normal 2 9 2" xfId="162"/>
    <cellStyle name="Normal 2 9 3" xfId="163"/>
    <cellStyle name="Normal 2 9 4" xfId="164"/>
    <cellStyle name="Normal 2 9 5" xfId="165"/>
    <cellStyle name="Normal 2 9 6" xfId="166"/>
    <cellStyle name="Normal 20" xfId="167"/>
    <cellStyle name="Normal 21" xfId="168"/>
    <cellStyle name="Normal 22" xfId="169"/>
    <cellStyle name="Normal 23" xfId="170"/>
    <cellStyle name="Normal 24" xfId="171"/>
    <cellStyle name="Normal 25" xfId="172"/>
    <cellStyle name="Normal 26" xfId="173"/>
    <cellStyle name="Normal 27" xfId="174"/>
    <cellStyle name="Normal 28" xfId="175"/>
    <cellStyle name="Normal 29" xfId="176"/>
    <cellStyle name="Normal 3" xfId="7"/>
    <cellStyle name="Normal 3 10" xfId="177"/>
    <cellStyle name="Normal 3 11" xfId="178"/>
    <cellStyle name="Normal 3 12" xfId="179"/>
    <cellStyle name="Normal 3 13" xfId="180"/>
    <cellStyle name="Normal 3 14" xfId="181"/>
    <cellStyle name="Normal 3 15" xfId="182"/>
    <cellStyle name="Normal 3 16" xfId="183"/>
    <cellStyle name="Normal 3 17" xfId="184"/>
    <cellStyle name="Normal 3 18" xfId="185"/>
    <cellStyle name="Normal 3 19" xfId="186"/>
    <cellStyle name="Normal 3 2" xfId="8"/>
    <cellStyle name="Normal 3 2 10" xfId="187"/>
    <cellStyle name="Normal 3 2 11" xfId="188"/>
    <cellStyle name="Normal 3 2 12" xfId="189"/>
    <cellStyle name="Normal 3 2 13" xfId="190"/>
    <cellStyle name="Normal 3 2 14" xfId="191"/>
    <cellStyle name="Normal 3 2 15" xfId="192"/>
    <cellStyle name="Normal 3 2 16" xfId="193"/>
    <cellStyle name="Normal 3 2 17" xfId="194"/>
    <cellStyle name="Normal 3 2 2" xfId="195"/>
    <cellStyle name="Normal 3 2 2 2" xfId="196"/>
    <cellStyle name="Normal 3 2 2 3" xfId="197"/>
    <cellStyle name="Normal 3 2 3" xfId="198"/>
    <cellStyle name="Normal 3 2 4" xfId="199"/>
    <cellStyle name="Normal 3 2 5" xfId="200"/>
    <cellStyle name="Normal 3 2 6" xfId="201"/>
    <cellStyle name="Normal 3 2 7" xfId="202"/>
    <cellStyle name="Normal 3 2 8" xfId="203"/>
    <cellStyle name="Normal 3 2 9" xfId="204"/>
    <cellStyle name="Normal 3 20" xfId="205"/>
    <cellStyle name="Normal 3 21" xfId="206"/>
    <cellStyle name="Normal 3 22" xfId="207"/>
    <cellStyle name="Normal 3 23" xfId="208"/>
    <cellStyle name="Normal 3 24" xfId="209"/>
    <cellStyle name="Normal 3 25" xfId="210"/>
    <cellStyle name="Normal 3 3" xfId="211"/>
    <cellStyle name="Normal 3 3 2" xfId="212"/>
    <cellStyle name="Normal 3 3 3" xfId="213"/>
    <cellStyle name="Normal 3 4" xfId="214"/>
    <cellStyle name="Normal 3 4 2" xfId="215"/>
    <cellStyle name="Normal 3 4 3" xfId="216"/>
    <cellStyle name="Normal 3 5" xfId="217"/>
    <cellStyle name="Normal 3 5 2" xfId="218"/>
    <cellStyle name="Normal 3 5 3" xfId="219"/>
    <cellStyle name="Normal 3 6" xfId="220"/>
    <cellStyle name="Normal 3 6 2" xfId="221"/>
    <cellStyle name="Normal 3 6 3" xfId="222"/>
    <cellStyle name="Normal 3 6 4" xfId="223"/>
    <cellStyle name="Normal 3 6 5" xfId="224"/>
    <cellStyle name="Normal 3 6 6" xfId="225"/>
    <cellStyle name="Normal 3 7" xfId="226"/>
    <cellStyle name="Normal 3 7 2" xfId="227"/>
    <cellStyle name="Normal 3 7 3" xfId="228"/>
    <cellStyle name="Normal 3 7 4" xfId="229"/>
    <cellStyle name="Normal 3 7 5" xfId="230"/>
    <cellStyle name="Normal 3 7 6" xfId="231"/>
    <cellStyle name="Normal 3 8" xfId="232"/>
    <cellStyle name="Normal 3 8 2" xfId="233"/>
    <cellStyle name="Normal 3 8 3" xfId="234"/>
    <cellStyle name="Normal 3 8 4" xfId="235"/>
    <cellStyle name="Normal 3 8 5" xfId="236"/>
    <cellStyle name="Normal 3 8 6" xfId="237"/>
    <cellStyle name="Normal 3 9" xfId="238"/>
    <cellStyle name="Normal 30" xfId="239"/>
    <cellStyle name="Normal 30 2" xfId="240"/>
    <cellStyle name="Normal 30 3" xfId="286"/>
    <cellStyle name="Normal 31" xfId="14"/>
    <cellStyle name="Normal 31 2" xfId="241"/>
    <cellStyle name="Normal 31 3" xfId="242"/>
    <cellStyle name="Normal 31 4" xfId="262"/>
    <cellStyle name="Normal 31 5" xfId="289"/>
    <cellStyle name="Normal 32" xfId="243"/>
    <cellStyle name="Normal 33" xfId="244"/>
    <cellStyle name="Normal 34" xfId="245"/>
    <cellStyle name="Normal 35" xfId="246"/>
    <cellStyle name="Normal 36" xfId="247"/>
    <cellStyle name="Normal 37" xfId="263"/>
    <cellStyle name="Normal 38" xfId="15"/>
    <cellStyle name="Normal 38 2" xfId="280"/>
    <cellStyle name="Normal 39" xfId="16"/>
    <cellStyle name="Normal 39 2" xfId="298"/>
    <cellStyle name="Normal 4" xfId="9"/>
    <cellStyle name="Normal 4 2" xfId="10"/>
    <cellStyle name="Normal 4 3" xfId="248"/>
    <cellStyle name="Normal 4 4" xfId="249"/>
    <cellStyle name="Normal 4 5" xfId="287"/>
    <cellStyle name="Normal 40" xfId="281"/>
    <cellStyle name="Normal 40 2" xfId="306"/>
    <cellStyle name="Normal 41" xfId="290"/>
    <cellStyle name="Normal 41 2" xfId="293"/>
    <cellStyle name="Normal 42" xfId="291"/>
    <cellStyle name="Normal 43" xfId="294"/>
    <cellStyle name="Normal 44" xfId="307"/>
    <cellStyle name="Normal 5" xfId="2"/>
    <cellStyle name="Normal 5 2" xfId="11"/>
    <cellStyle name="Normal 5 3" xfId="250"/>
    <cellStyle name="Normal 6" xfId="12"/>
    <cellStyle name="Normal 6 2" xfId="251"/>
    <cellStyle name="Normal 6 3" xfId="252"/>
    <cellStyle name="Normal 7" xfId="13"/>
    <cellStyle name="Normal 7 2" xfId="253"/>
    <cellStyle name="Normal 7 3" xfId="254"/>
    <cellStyle name="Normal 8" xfId="255"/>
    <cellStyle name="Normal 8 2" xfId="256"/>
    <cellStyle name="Normal 8 2 2" xfId="257"/>
    <cellStyle name="Normal 8 3" xfId="258"/>
    <cellStyle name="Normal 9" xfId="259"/>
    <cellStyle name="Normal 9 2" xfId="260"/>
    <cellStyle name="Normal 9 3" xfId="261"/>
    <cellStyle name="Percent 2" xfId="288"/>
    <cellStyle name="RowLevel_3" xfId="1" builtinId="1" iLevel="2"/>
  </cellStyles>
  <dxfs count="2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'ND1'!$E$68</c:f>
              <c:strCache>
                <c:ptCount val="1"/>
                <c:pt idx="0">
                  <c:v>Төлөвлөгөө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'ND1'!$F$67:$G$67</c:f>
            </c:multiLvlStrRef>
          </c:cat>
          <c:val>
            <c:numRef>
              <c:f>'ND1'!$F$68:$G$68</c:f>
            </c:numRef>
          </c:val>
        </c:ser>
        <c:ser>
          <c:idx val="1"/>
          <c:order val="1"/>
          <c:tx>
            <c:strRef>
              <c:f>'ND1'!$E$69</c:f>
              <c:strCache>
                <c:ptCount val="1"/>
                <c:pt idx="0">
                  <c:v>Гүйцэтгэл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'ND1'!$F$67:$G$67</c:f>
            </c:multiLvlStrRef>
          </c:cat>
          <c:val>
            <c:numRef>
              <c:f>'ND1'!$F$69:$G$69</c:f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84035456"/>
        <c:axId val="84036992"/>
      </c:barChart>
      <c:catAx>
        <c:axId val="8403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4036992"/>
        <c:crosses val="autoZero"/>
        <c:auto val="1"/>
        <c:lblAlgn val="ctr"/>
        <c:lblOffset val="100"/>
        <c:noMultiLvlLbl val="0"/>
      </c:catAx>
      <c:valAx>
        <c:axId val="840369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40354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multiLvlStrRef>
              <c:f>Bank!$A$45:$A$71</c:f>
            </c:multiLvlStrRef>
          </c:cat>
          <c:val>
            <c:numRef>
              <c:f>Bank!$B$45:$B$71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46016"/>
        <c:axId val="81447552"/>
      </c:lineChart>
      <c:catAx>
        <c:axId val="81446016"/>
        <c:scaling>
          <c:orientation val="minMax"/>
        </c:scaling>
        <c:delete val="0"/>
        <c:axPos val="b"/>
        <c:majorTickMark val="out"/>
        <c:minorTickMark val="none"/>
        <c:tickLblPos val="nextTo"/>
        <c:crossAx val="81447552"/>
        <c:crosses val="autoZero"/>
        <c:auto val="1"/>
        <c:lblAlgn val="ctr"/>
        <c:lblOffset val="100"/>
        <c:noMultiLvlLbl val="0"/>
      </c:catAx>
      <c:valAx>
        <c:axId val="8144755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814460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>
              <a:latin typeface="Arial" pitchFamily="34" charset="0"/>
              <a:cs typeface="Arial" pitchFamily="34" charset="0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Bank!$B$44</c:f>
              <c:strCache>
                <c:ptCount val="1"/>
                <c:pt idx="0">
                  <c:v>Чанаргүй зээл, сарын эцэст, тэрбум төг</c:v>
                </c:pt>
              </c:strCache>
            </c:strRef>
          </c:tx>
          <c:marker>
            <c:symbol val="none"/>
          </c:marker>
          <c:cat>
            <c:multiLvlStrRef>
              <c:f>Bank!$A$45:$A$73</c:f>
            </c:multiLvlStrRef>
          </c:cat>
          <c:val>
            <c:numRef>
              <c:f>Bank!$B$45:$B$73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99456"/>
        <c:axId val="95300992"/>
      </c:lineChart>
      <c:catAx>
        <c:axId val="95299456"/>
        <c:scaling>
          <c:orientation val="minMax"/>
        </c:scaling>
        <c:delete val="0"/>
        <c:axPos val="b"/>
        <c:majorTickMark val="out"/>
        <c:minorTickMark val="none"/>
        <c:tickLblPos val="nextTo"/>
        <c:crossAx val="95300992"/>
        <c:crosses val="autoZero"/>
        <c:auto val="1"/>
        <c:lblAlgn val="ctr"/>
        <c:lblOffset val="100"/>
        <c:noMultiLvlLbl val="0"/>
      </c:catAx>
      <c:valAx>
        <c:axId val="9530099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95299456"/>
        <c:crosses val="autoZero"/>
        <c:crossBetween val="between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152400</xdr:rowOff>
    </xdr:from>
    <xdr:to>
      <xdr:col>9</xdr:col>
      <xdr:colOff>552450</xdr:colOff>
      <xdr:row>64</xdr:row>
      <xdr:rowOff>133350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352425" y="152400"/>
          <a:ext cx="5686425" cy="10344150"/>
        </a:xfrm>
        <a:prstGeom prst="foldedCorner">
          <a:avLst>
            <a:gd name="adj" fmla="val 12500"/>
          </a:avLst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304800</xdr:colOff>
      <xdr:row>5</xdr:row>
      <xdr:rowOff>95250</xdr:rowOff>
    </xdr:from>
    <xdr:to>
      <xdr:col>7</xdr:col>
      <xdr:colOff>342900</xdr:colOff>
      <xdr:row>10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524000" y="904875"/>
          <a:ext cx="3086100" cy="7429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800" b="1" i="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rial Mon"/>
            </a:rPr>
            <a:t>ÕªÂÑÃªË ÀÉÌÃÈÉÍ </a:t>
          </a:r>
        </a:p>
        <a:p>
          <a:pPr algn="ctr" rtl="0"/>
          <a:r>
            <a:rPr lang="en-US" sz="1800" b="1" i="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rial Mon"/>
            </a:rPr>
            <a:t>ÇÀÑÀÃ ÄÀÐÃÛÍ ÄÝÐÃÝÄÝÕ </a:t>
          </a:r>
        </a:p>
        <a:p>
          <a:pPr algn="ctr" rtl="0"/>
          <a:r>
            <a:rPr lang="en-US" sz="1800" b="1" i="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rial Mon"/>
            </a:rPr>
            <a:t>ÑÒÀÒÈÑÒÈÊÈÉÍ ÕÝËÒÝÑ</a:t>
          </a:r>
        </a:p>
      </xdr:txBody>
    </xdr:sp>
    <xdr:clientData/>
  </xdr:twoCellAnchor>
  <xdr:twoCellAnchor>
    <xdr:from>
      <xdr:col>3</xdr:col>
      <xdr:colOff>247650</xdr:colOff>
      <xdr:row>62</xdr:row>
      <xdr:rowOff>57150</xdr:rowOff>
    </xdr:from>
    <xdr:to>
      <xdr:col>5</xdr:col>
      <xdr:colOff>247650</xdr:colOff>
      <xdr:row>63</xdr:row>
      <xdr:rowOff>66675</xdr:rowOff>
    </xdr:to>
    <xdr:sp macro="" textlink="">
      <xdr:nvSpPr>
        <xdr:cNvPr id="4" name="WordArt 3"/>
        <xdr:cNvSpPr>
          <a:spLocks noChangeArrowheads="1" noChangeShapeType="1" noTextEdit="1"/>
        </xdr:cNvSpPr>
      </xdr:nvSpPr>
      <xdr:spPr bwMode="auto">
        <a:xfrm>
          <a:off x="2076450" y="10096500"/>
          <a:ext cx="1219200" cy="1714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b="1" i="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rial Mon"/>
            </a:rPr>
            <a:t>ÌªÐªÍ 201</a:t>
          </a:r>
          <a:r>
            <a:rPr lang="mn-MN" sz="1200" b="1" i="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rial Mon"/>
            </a:rPr>
            <a:t>6</a:t>
          </a:r>
          <a:r>
            <a:rPr lang="en-US" sz="1200" b="1" i="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rial Mon"/>
            </a:rPr>
            <a:t> ÎÍ</a:t>
          </a:r>
        </a:p>
      </xdr:txBody>
    </xdr:sp>
    <xdr:clientData/>
  </xdr:twoCellAnchor>
  <xdr:twoCellAnchor>
    <xdr:from>
      <xdr:col>2</xdr:col>
      <xdr:colOff>57150</xdr:colOff>
      <xdr:row>33</xdr:row>
      <xdr:rowOff>123825</xdr:rowOff>
    </xdr:from>
    <xdr:to>
      <xdr:col>8</xdr:col>
      <xdr:colOff>314325</xdr:colOff>
      <xdr:row>40</xdr:row>
      <xdr:rowOff>57150</xdr:rowOff>
    </xdr:to>
    <xdr:sp macro="" textlink="">
      <xdr:nvSpPr>
        <xdr:cNvPr id="5" name="WordArt 4"/>
        <xdr:cNvSpPr>
          <a:spLocks noChangeArrowheads="1" noChangeShapeType="1" noTextEdit="1"/>
        </xdr:cNvSpPr>
      </xdr:nvSpPr>
      <xdr:spPr bwMode="auto">
        <a:xfrm>
          <a:off x="1276350" y="5467350"/>
          <a:ext cx="3914775" cy="10668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800" b="1" i="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rial Mon"/>
            </a:rPr>
            <a:t>ÕªÂÑÃªË ÀÉÌÃÈÉÍ </a:t>
          </a:r>
        </a:p>
        <a:p>
          <a:pPr algn="ctr" rtl="0"/>
          <a:r>
            <a:rPr lang="en-US" sz="1800" b="1" i="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rial Mon"/>
            </a:rPr>
            <a:t>ÍÈÉÃÝÌ ÝÄÈÉÍ ÇÀÑÃÈÉÍ </a:t>
          </a:r>
        </a:p>
        <a:p>
          <a:pPr algn="ctr" rtl="0"/>
          <a:r>
            <a:rPr lang="en-US" sz="1800" b="1" i="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rial Mon"/>
            </a:rPr>
            <a:t>2016</a:t>
          </a:r>
          <a:r>
            <a:rPr lang="en-US" sz="1800" b="1" i="0" kern="10" spc="0" baseline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rial Mon"/>
            </a:rPr>
            <a:t> </a:t>
          </a:r>
          <a:r>
            <a:rPr lang="en-US" sz="1800" b="1" i="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rial Mon"/>
            </a:rPr>
            <a:t>ÎÍÛ 5 </a:t>
          </a:r>
          <a:r>
            <a:rPr lang="mn-MN" sz="1800" b="1" i="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rial Mon"/>
            </a:rPr>
            <a:t>САРЫН</a:t>
          </a:r>
          <a:r>
            <a:rPr lang="mn-MN" sz="1800" b="1" i="0" kern="10" spc="0" baseline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rial Mon"/>
            </a:rPr>
            <a:t> ТАНИЛЦУУЛГА</a:t>
          </a:r>
          <a:endParaRPr lang="en-US" sz="1800" b="1" i="0" kern="10" spc="0">
            <a:ln w="9525">
              <a:noFill/>
              <a:round/>
              <a:headEnd/>
              <a:tailEnd/>
            </a:ln>
            <a:solidFill>
              <a:srgbClr val="336699"/>
            </a:solidFill>
            <a:effectLst>
              <a:outerShdw dist="45791" dir="2021404" algn="ctr" rotWithShape="0">
                <a:srgbClr val="B2B2B2">
                  <a:alpha val="80000"/>
                </a:srgbClr>
              </a:outerShdw>
            </a:effectLst>
            <a:latin typeface="Arial Mon"/>
          </a:endParaRPr>
        </a:p>
      </xdr:txBody>
    </xdr:sp>
    <xdr:clientData/>
  </xdr:twoCellAnchor>
  <xdr:twoCellAnchor editAs="oneCell">
    <xdr:from>
      <xdr:col>2</xdr:col>
      <xdr:colOff>317008</xdr:colOff>
      <xdr:row>12</xdr:row>
      <xdr:rowOff>28575</xdr:rowOff>
    </xdr:from>
    <xdr:to>
      <xdr:col>7</xdr:col>
      <xdr:colOff>304800</xdr:colOff>
      <xdr:row>30</xdr:row>
      <xdr:rowOff>156861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536208" y="1971675"/>
          <a:ext cx="3035792" cy="3042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29</xdr:row>
          <xdr:rowOff>0</xdr:rowOff>
        </xdr:from>
        <xdr:to>
          <xdr:col>13</xdr:col>
          <xdr:colOff>304800</xdr:colOff>
          <xdr:row>29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228600</xdr:colOff>
      <xdr:row>54</xdr:row>
      <xdr:rowOff>157162</xdr:rowOff>
    </xdr:from>
    <xdr:to>
      <xdr:col>22</xdr:col>
      <xdr:colOff>533400</xdr:colOff>
      <xdr:row>71</xdr:row>
      <xdr:rowOff>147637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171449</xdr:colOff>
      <xdr:row>42</xdr:row>
      <xdr:rowOff>138112</xdr:rowOff>
    </xdr:from>
    <xdr:to>
      <xdr:col>14</xdr:col>
      <xdr:colOff>133349</xdr:colOff>
      <xdr:row>59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50</xdr:row>
      <xdr:rowOff>147637</xdr:rowOff>
    </xdr:from>
    <xdr:to>
      <xdr:col>18</xdr:col>
      <xdr:colOff>228600</xdr:colOff>
      <xdr:row>67</xdr:row>
      <xdr:rowOff>138112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228600</xdr:colOff>
      <xdr:row>28</xdr:row>
      <xdr:rowOff>0</xdr:rowOff>
    </xdr:from>
    <xdr:to>
      <xdr:col>5</xdr:col>
      <xdr:colOff>304800</xdr:colOff>
      <xdr:row>29</xdr:row>
      <xdr:rowOff>38100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467100" y="6334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rmandakh.NSO\Downloads\Taniltsuulga-2016.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rogdol aimgiin dungeer"/>
      <sheetName val="horsum"/>
      <sheetName val="Maliin une"/>
      <sheetName val="XAA bvt vne"/>
      <sheetName val="tul"/>
      <sheetName val="telsum "/>
      <sheetName val="tarialalt"/>
      <sheetName val="horogdol aimgiin dungeer (2)"/>
      <sheetName val="Sheet2"/>
      <sheetName val="Sheet2 (2)"/>
      <sheetName val="tarialalt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Excel_97-2003_Worksheet1.xls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workbookViewId="0">
      <selection activeCell="N31" sqref="N31"/>
    </sheetView>
  </sheetViews>
  <sheetFormatPr defaultRowHeight="12.75"/>
  <cols>
    <col min="1" max="16384" width="9.140625" style="45"/>
  </cols>
  <sheetData/>
  <pageMargins left="0.94488188976377963" right="0" top="0.51181102362204722" bottom="0.15748031496062992" header="0.51181102362204722" footer="0.15748031496062992"/>
  <pageSetup paperSize="9" orientation="portrait" r:id="rId1"/>
  <headerFooter scaleWithDoc="0"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V73"/>
  <sheetViews>
    <sheetView topLeftCell="A10" workbookViewId="0">
      <selection activeCell="P30" sqref="P30"/>
    </sheetView>
  </sheetViews>
  <sheetFormatPr defaultRowHeight="12.75"/>
  <cols>
    <col min="1" max="1" width="16" style="46" customWidth="1"/>
    <col min="2" max="2" width="10.42578125" style="46" customWidth="1"/>
    <col min="3" max="3" width="9.42578125" style="46" customWidth="1"/>
    <col min="4" max="4" width="9.28515625" style="46" customWidth="1"/>
    <col min="5" max="5" width="10" style="46" customWidth="1"/>
    <col min="6" max="6" width="9.42578125" style="46" customWidth="1"/>
    <col min="7" max="7" width="8.42578125" style="46" customWidth="1"/>
    <col min="8" max="8" width="10.5703125" style="46" bestFit="1" customWidth="1"/>
    <col min="9" max="9" width="9.85546875" style="46" customWidth="1"/>
    <col min="10" max="13" width="9.140625" style="46" hidden="1" customWidth="1"/>
    <col min="14" max="20" width="9.140625" style="46" customWidth="1"/>
    <col min="21" max="161" width="9.140625" style="46"/>
    <col min="162" max="162" width="16.7109375" style="46" customWidth="1"/>
    <col min="163" max="168" width="9.7109375" style="46" customWidth="1"/>
    <col min="169" max="417" width="9.140625" style="46"/>
    <col min="418" max="418" width="16.7109375" style="46" customWidth="1"/>
    <col min="419" max="424" width="9.7109375" style="46" customWidth="1"/>
    <col min="425" max="673" width="9.140625" style="46"/>
    <col min="674" max="674" width="16.7109375" style="46" customWidth="1"/>
    <col min="675" max="680" width="9.7109375" style="46" customWidth="1"/>
    <col min="681" max="929" width="9.140625" style="46"/>
    <col min="930" max="930" width="16.7109375" style="46" customWidth="1"/>
    <col min="931" max="936" width="9.7109375" style="46" customWidth="1"/>
    <col min="937" max="1185" width="9.140625" style="46"/>
    <col min="1186" max="1186" width="16.7109375" style="46" customWidth="1"/>
    <col min="1187" max="1192" width="9.7109375" style="46" customWidth="1"/>
    <col min="1193" max="1441" width="9.140625" style="46"/>
    <col min="1442" max="1442" width="16.7109375" style="46" customWidth="1"/>
    <col min="1443" max="1448" width="9.7109375" style="46" customWidth="1"/>
    <col min="1449" max="1697" width="9.140625" style="46"/>
    <col min="1698" max="1698" width="16.7109375" style="46" customWidth="1"/>
    <col min="1699" max="1704" width="9.7109375" style="46" customWidth="1"/>
    <col min="1705" max="1953" width="9.140625" style="46"/>
    <col min="1954" max="1954" width="16.7109375" style="46" customWidth="1"/>
    <col min="1955" max="1960" width="9.7109375" style="46" customWidth="1"/>
    <col min="1961" max="2209" width="9.140625" style="46"/>
    <col min="2210" max="2210" width="16.7109375" style="46" customWidth="1"/>
    <col min="2211" max="2216" width="9.7109375" style="46" customWidth="1"/>
    <col min="2217" max="2465" width="9.140625" style="46"/>
    <col min="2466" max="2466" width="16.7109375" style="46" customWidth="1"/>
    <col min="2467" max="2472" width="9.7109375" style="46" customWidth="1"/>
    <col min="2473" max="2721" width="9.140625" style="46"/>
    <col min="2722" max="2722" width="16.7109375" style="46" customWidth="1"/>
    <col min="2723" max="2728" width="9.7109375" style="46" customWidth="1"/>
    <col min="2729" max="2977" width="9.140625" style="46"/>
    <col min="2978" max="2978" width="16.7109375" style="46" customWidth="1"/>
    <col min="2979" max="2984" width="9.7109375" style="46" customWidth="1"/>
    <col min="2985" max="3233" width="9.140625" style="46"/>
    <col min="3234" max="3234" width="16.7109375" style="46" customWidth="1"/>
    <col min="3235" max="3240" width="9.7109375" style="46" customWidth="1"/>
    <col min="3241" max="3489" width="9.140625" style="46"/>
    <col min="3490" max="3490" width="16.7109375" style="46" customWidth="1"/>
    <col min="3491" max="3496" width="9.7109375" style="46" customWidth="1"/>
    <col min="3497" max="3745" width="9.140625" style="46"/>
    <col min="3746" max="3746" width="16.7109375" style="46" customWidth="1"/>
    <col min="3747" max="3752" width="9.7109375" style="46" customWidth="1"/>
    <col min="3753" max="4001" width="9.140625" style="46"/>
    <col min="4002" max="4002" width="16.7109375" style="46" customWidth="1"/>
    <col min="4003" max="4008" width="9.7109375" style="46" customWidth="1"/>
    <col min="4009" max="4257" width="9.140625" style="46"/>
    <col min="4258" max="4258" width="16.7109375" style="46" customWidth="1"/>
    <col min="4259" max="4264" width="9.7109375" style="46" customWidth="1"/>
    <col min="4265" max="4513" width="9.140625" style="46"/>
    <col min="4514" max="4514" width="16.7109375" style="46" customWidth="1"/>
    <col min="4515" max="4520" width="9.7109375" style="46" customWidth="1"/>
    <col min="4521" max="4769" width="9.140625" style="46"/>
    <col min="4770" max="4770" width="16.7109375" style="46" customWidth="1"/>
    <col min="4771" max="4776" width="9.7109375" style="46" customWidth="1"/>
    <col min="4777" max="5025" width="9.140625" style="46"/>
    <col min="5026" max="5026" width="16.7109375" style="46" customWidth="1"/>
    <col min="5027" max="5032" width="9.7109375" style="46" customWidth="1"/>
    <col min="5033" max="5281" width="9.140625" style="46"/>
    <col min="5282" max="5282" width="16.7109375" style="46" customWidth="1"/>
    <col min="5283" max="5288" width="9.7109375" style="46" customWidth="1"/>
    <col min="5289" max="5537" width="9.140625" style="46"/>
    <col min="5538" max="5538" width="16.7109375" style="46" customWidth="1"/>
    <col min="5539" max="5544" width="9.7109375" style="46" customWidth="1"/>
    <col min="5545" max="5793" width="9.140625" style="46"/>
    <col min="5794" max="5794" width="16.7109375" style="46" customWidth="1"/>
    <col min="5795" max="5800" width="9.7109375" style="46" customWidth="1"/>
    <col min="5801" max="6049" width="9.140625" style="46"/>
    <col min="6050" max="6050" width="16.7109375" style="46" customWidth="1"/>
    <col min="6051" max="6056" width="9.7109375" style="46" customWidth="1"/>
    <col min="6057" max="6305" width="9.140625" style="46"/>
    <col min="6306" max="6306" width="16.7109375" style="46" customWidth="1"/>
    <col min="6307" max="6312" width="9.7109375" style="46" customWidth="1"/>
    <col min="6313" max="6561" width="9.140625" style="46"/>
    <col min="6562" max="6562" width="16.7109375" style="46" customWidth="1"/>
    <col min="6563" max="6568" width="9.7109375" style="46" customWidth="1"/>
    <col min="6569" max="6817" width="9.140625" style="46"/>
    <col min="6818" max="6818" width="16.7109375" style="46" customWidth="1"/>
    <col min="6819" max="6824" width="9.7109375" style="46" customWidth="1"/>
    <col min="6825" max="7073" width="9.140625" style="46"/>
    <col min="7074" max="7074" width="16.7109375" style="46" customWidth="1"/>
    <col min="7075" max="7080" width="9.7109375" style="46" customWidth="1"/>
    <col min="7081" max="7329" width="9.140625" style="46"/>
    <col min="7330" max="7330" width="16.7109375" style="46" customWidth="1"/>
    <col min="7331" max="7336" width="9.7109375" style="46" customWidth="1"/>
    <col min="7337" max="7585" width="9.140625" style="46"/>
    <col min="7586" max="7586" width="16.7109375" style="46" customWidth="1"/>
    <col min="7587" max="7592" width="9.7109375" style="46" customWidth="1"/>
    <col min="7593" max="7841" width="9.140625" style="46"/>
    <col min="7842" max="7842" width="16.7109375" style="46" customWidth="1"/>
    <col min="7843" max="7848" width="9.7109375" style="46" customWidth="1"/>
    <col min="7849" max="8097" width="9.140625" style="46"/>
    <col min="8098" max="8098" width="16.7109375" style="46" customWidth="1"/>
    <col min="8099" max="8104" width="9.7109375" style="46" customWidth="1"/>
    <col min="8105" max="8353" width="9.140625" style="46"/>
    <col min="8354" max="8354" width="16.7109375" style="46" customWidth="1"/>
    <col min="8355" max="8360" width="9.7109375" style="46" customWidth="1"/>
    <col min="8361" max="8609" width="9.140625" style="46"/>
    <col min="8610" max="8610" width="16.7109375" style="46" customWidth="1"/>
    <col min="8611" max="8616" width="9.7109375" style="46" customWidth="1"/>
    <col min="8617" max="8865" width="9.140625" style="46"/>
    <col min="8866" max="8866" width="16.7109375" style="46" customWidth="1"/>
    <col min="8867" max="8872" width="9.7109375" style="46" customWidth="1"/>
    <col min="8873" max="9121" width="9.140625" style="46"/>
    <col min="9122" max="9122" width="16.7109375" style="46" customWidth="1"/>
    <col min="9123" max="9128" width="9.7109375" style="46" customWidth="1"/>
    <col min="9129" max="9377" width="9.140625" style="46"/>
    <col min="9378" max="9378" width="16.7109375" style="46" customWidth="1"/>
    <col min="9379" max="9384" width="9.7109375" style="46" customWidth="1"/>
    <col min="9385" max="9633" width="9.140625" style="46"/>
    <col min="9634" max="9634" width="16.7109375" style="46" customWidth="1"/>
    <col min="9635" max="9640" width="9.7109375" style="46" customWidth="1"/>
    <col min="9641" max="9889" width="9.140625" style="46"/>
    <col min="9890" max="9890" width="16.7109375" style="46" customWidth="1"/>
    <col min="9891" max="9896" width="9.7109375" style="46" customWidth="1"/>
    <col min="9897" max="10145" width="9.140625" style="46"/>
    <col min="10146" max="10146" width="16.7109375" style="46" customWidth="1"/>
    <col min="10147" max="10152" width="9.7109375" style="46" customWidth="1"/>
    <col min="10153" max="10401" width="9.140625" style="46"/>
    <col min="10402" max="10402" width="16.7109375" style="46" customWidth="1"/>
    <col min="10403" max="10408" width="9.7109375" style="46" customWidth="1"/>
    <col min="10409" max="10657" width="9.140625" style="46"/>
    <col min="10658" max="10658" width="16.7109375" style="46" customWidth="1"/>
    <col min="10659" max="10664" width="9.7109375" style="46" customWidth="1"/>
    <col min="10665" max="10913" width="9.140625" style="46"/>
    <col min="10914" max="10914" width="16.7109375" style="46" customWidth="1"/>
    <col min="10915" max="10920" width="9.7109375" style="46" customWidth="1"/>
    <col min="10921" max="11169" width="9.140625" style="46"/>
    <col min="11170" max="11170" width="16.7109375" style="46" customWidth="1"/>
    <col min="11171" max="11176" width="9.7109375" style="46" customWidth="1"/>
    <col min="11177" max="11425" width="9.140625" style="46"/>
    <col min="11426" max="11426" width="16.7109375" style="46" customWidth="1"/>
    <col min="11427" max="11432" width="9.7109375" style="46" customWidth="1"/>
    <col min="11433" max="11681" width="9.140625" style="46"/>
    <col min="11682" max="11682" width="16.7109375" style="46" customWidth="1"/>
    <col min="11683" max="11688" width="9.7109375" style="46" customWidth="1"/>
    <col min="11689" max="11937" width="9.140625" style="46"/>
    <col min="11938" max="11938" width="16.7109375" style="46" customWidth="1"/>
    <col min="11939" max="11944" width="9.7109375" style="46" customWidth="1"/>
    <col min="11945" max="12193" width="9.140625" style="46"/>
    <col min="12194" max="12194" width="16.7109375" style="46" customWidth="1"/>
    <col min="12195" max="12200" width="9.7109375" style="46" customWidth="1"/>
    <col min="12201" max="12449" width="9.140625" style="46"/>
    <col min="12450" max="12450" width="16.7109375" style="46" customWidth="1"/>
    <col min="12451" max="12456" width="9.7109375" style="46" customWidth="1"/>
    <col min="12457" max="12705" width="9.140625" style="46"/>
    <col min="12706" max="12706" width="16.7109375" style="46" customWidth="1"/>
    <col min="12707" max="12712" width="9.7109375" style="46" customWidth="1"/>
    <col min="12713" max="12961" width="9.140625" style="46"/>
    <col min="12962" max="12962" width="16.7109375" style="46" customWidth="1"/>
    <col min="12963" max="12968" width="9.7109375" style="46" customWidth="1"/>
    <col min="12969" max="13217" width="9.140625" style="46"/>
    <col min="13218" max="13218" width="16.7109375" style="46" customWidth="1"/>
    <col min="13219" max="13224" width="9.7109375" style="46" customWidth="1"/>
    <col min="13225" max="13473" width="9.140625" style="46"/>
    <col min="13474" max="13474" width="16.7109375" style="46" customWidth="1"/>
    <col min="13475" max="13480" width="9.7109375" style="46" customWidth="1"/>
    <col min="13481" max="13729" width="9.140625" style="46"/>
    <col min="13730" max="13730" width="16.7109375" style="46" customWidth="1"/>
    <col min="13731" max="13736" width="9.7109375" style="46" customWidth="1"/>
    <col min="13737" max="13985" width="9.140625" style="46"/>
    <col min="13986" max="13986" width="16.7109375" style="46" customWidth="1"/>
    <col min="13987" max="13992" width="9.7109375" style="46" customWidth="1"/>
    <col min="13993" max="14241" width="9.140625" style="46"/>
    <col min="14242" max="14242" width="16.7109375" style="46" customWidth="1"/>
    <col min="14243" max="14248" width="9.7109375" style="46" customWidth="1"/>
    <col min="14249" max="14497" width="9.140625" style="46"/>
    <col min="14498" max="14498" width="16.7109375" style="46" customWidth="1"/>
    <col min="14499" max="14504" width="9.7109375" style="46" customWidth="1"/>
    <col min="14505" max="14753" width="9.140625" style="46"/>
    <col min="14754" max="14754" width="16.7109375" style="46" customWidth="1"/>
    <col min="14755" max="14760" width="9.7109375" style="46" customWidth="1"/>
    <col min="14761" max="15009" width="9.140625" style="46"/>
    <col min="15010" max="15010" width="16.7109375" style="46" customWidth="1"/>
    <col min="15011" max="15016" width="9.7109375" style="46" customWidth="1"/>
    <col min="15017" max="15265" width="9.140625" style="46"/>
    <col min="15266" max="15266" width="16.7109375" style="46" customWidth="1"/>
    <col min="15267" max="15272" width="9.7109375" style="46" customWidth="1"/>
    <col min="15273" max="15521" width="9.140625" style="46"/>
    <col min="15522" max="15522" width="16.7109375" style="46" customWidth="1"/>
    <col min="15523" max="15528" width="9.7109375" style="46" customWidth="1"/>
    <col min="15529" max="15777" width="9.140625" style="46"/>
    <col min="15778" max="15778" width="16.7109375" style="46" customWidth="1"/>
    <col min="15779" max="15784" width="9.7109375" style="46" customWidth="1"/>
    <col min="15785" max="16033" width="9.140625" style="46"/>
    <col min="16034" max="16034" width="16.7109375" style="46" customWidth="1"/>
    <col min="16035" max="16040" width="9.7109375" style="46" customWidth="1"/>
    <col min="16041" max="16384" width="9.140625" style="46"/>
  </cols>
  <sheetData>
    <row r="1" spans="1:22">
      <c r="A1" s="391" t="s">
        <v>118</v>
      </c>
      <c r="B1" s="391"/>
      <c r="C1" s="391"/>
      <c r="D1" s="391"/>
      <c r="E1" s="391"/>
      <c r="F1" s="391"/>
      <c r="G1" s="391"/>
      <c r="H1" s="391"/>
      <c r="I1" s="391"/>
    </row>
    <row r="2" spans="1:22" ht="14.25" customHeight="1">
      <c r="A2" s="47"/>
      <c r="B2" s="47"/>
      <c r="C2" s="47"/>
      <c r="D2" s="47"/>
    </row>
    <row r="3" spans="1:22" ht="28.5" customHeight="1">
      <c r="A3" s="392" t="s">
        <v>114</v>
      </c>
      <c r="B3" s="387">
        <v>2015</v>
      </c>
      <c r="C3" s="387"/>
      <c r="D3" s="387"/>
      <c r="E3" s="388">
        <v>2016</v>
      </c>
      <c r="F3" s="388"/>
      <c r="G3" s="388"/>
      <c r="H3" s="389" t="s">
        <v>122</v>
      </c>
      <c r="I3" s="390"/>
    </row>
    <row r="4" spans="1:22" ht="38.25" customHeight="1">
      <c r="A4" s="393"/>
      <c r="B4" s="53" t="s">
        <v>119</v>
      </c>
      <c r="C4" s="52" t="s">
        <v>120</v>
      </c>
      <c r="D4" s="51" t="s">
        <v>121</v>
      </c>
      <c r="E4" s="53" t="s">
        <v>119</v>
      </c>
      <c r="F4" s="52" t="s">
        <v>120</v>
      </c>
      <c r="G4" s="51" t="s">
        <v>121</v>
      </c>
      <c r="H4" s="53" t="s">
        <v>119</v>
      </c>
      <c r="I4" s="55" t="s">
        <v>120</v>
      </c>
      <c r="J4" s="47"/>
    </row>
    <row r="5" spans="1:22" ht="22.5" customHeight="1">
      <c r="A5" s="49" t="s">
        <v>113</v>
      </c>
      <c r="B5" s="58">
        <v>7798927.0999999996</v>
      </c>
      <c r="C5" s="58">
        <v>6920822</v>
      </c>
      <c r="D5" s="58">
        <v>88.740693575658639</v>
      </c>
      <c r="E5" s="56">
        <f>SUM(E6:E29)</f>
        <v>7554640.1000000006</v>
      </c>
      <c r="F5" s="56">
        <f>SUM(F6:F29)</f>
        <v>8762768</v>
      </c>
      <c r="G5" s="56">
        <f>F5/E5*100</f>
        <v>115.99186571442364</v>
      </c>
      <c r="H5" s="56">
        <f>E5-B5</f>
        <v>-244286.99999999907</v>
      </c>
      <c r="I5" s="56">
        <f>F5-C5</f>
        <v>1841946</v>
      </c>
    </row>
    <row r="6" spans="1:22" ht="15.75" customHeight="1">
      <c r="A6" s="50" t="s">
        <v>100</v>
      </c>
      <c r="B6" s="54">
        <v>120686.6</v>
      </c>
      <c r="C6" s="54">
        <v>94068</v>
      </c>
      <c r="D6" s="54">
        <v>77.944030240308365</v>
      </c>
      <c r="E6" s="54">
        <v>113336.7</v>
      </c>
      <c r="F6" s="54">
        <v>121441.3</v>
      </c>
      <c r="G6" s="57">
        <f t="shared" ref="G6:G29" si="0">F6/E6*100</f>
        <v>107.15090522310955</v>
      </c>
      <c r="H6" s="54">
        <f>E6-B6</f>
        <v>-7349.9000000000087</v>
      </c>
      <c r="I6" s="54">
        <f>F6-C6</f>
        <v>27373.300000000003</v>
      </c>
      <c r="K6" s="54">
        <f>F5-C5</f>
        <v>1841946</v>
      </c>
      <c r="V6" s="54"/>
    </row>
    <row r="7" spans="1:22" ht="15.75" customHeight="1">
      <c r="A7" s="50" t="s">
        <v>101</v>
      </c>
      <c r="B7" s="54">
        <v>124581.2</v>
      </c>
      <c r="C7" s="54">
        <v>115824</v>
      </c>
      <c r="D7" s="54">
        <v>92.970688996413585</v>
      </c>
      <c r="E7" s="54">
        <v>102242</v>
      </c>
      <c r="F7" s="54">
        <v>121709.8</v>
      </c>
      <c r="G7" s="57">
        <f t="shared" si="0"/>
        <v>119.04090295573249</v>
      </c>
      <c r="H7" s="54">
        <f t="shared" ref="H7:H29" si="1">E7-B7</f>
        <v>-22339.199999999997</v>
      </c>
      <c r="I7" s="54">
        <f t="shared" ref="I7:I29" si="2">F7-C7</f>
        <v>5885.8000000000029</v>
      </c>
      <c r="K7" s="46">
        <f>F5/C5*100</f>
        <v>126.61455532305266</v>
      </c>
    </row>
    <row r="8" spans="1:22" ht="15.75" customHeight="1">
      <c r="A8" s="50" t="s">
        <v>1</v>
      </c>
      <c r="B8" s="54">
        <v>145589.79999999999</v>
      </c>
      <c r="C8" s="54">
        <v>127597.1</v>
      </c>
      <c r="D8" s="54">
        <v>87.641510600330534</v>
      </c>
      <c r="E8" s="54">
        <v>136136.5</v>
      </c>
      <c r="F8" s="54">
        <v>143687.4</v>
      </c>
      <c r="G8" s="57">
        <f t="shared" si="0"/>
        <v>105.54656539576087</v>
      </c>
      <c r="H8" s="54">
        <f t="shared" si="1"/>
        <v>-9453.2999999999884</v>
      </c>
      <c r="I8" s="54">
        <f t="shared" si="2"/>
        <v>16090.299999999988</v>
      </c>
    </row>
    <row r="9" spans="1:22" ht="15.75" customHeight="1">
      <c r="A9" s="50" t="s">
        <v>102</v>
      </c>
      <c r="B9" s="54">
        <v>146588.70000000001</v>
      </c>
      <c r="C9" s="54">
        <v>128785.8</v>
      </c>
      <c r="D9" s="54">
        <v>87.855203027245608</v>
      </c>
      <c r="E9" s="54">
        <v>126755.2</v>
      </c>
      <c r="F9" s="54">
        <v>150544.5</v>
      </c>
      <c r="G9" s="57">
        <f t="shared" si="0"/>
        <v>118.76790853550783</v>
      </c>
      <c r="H9" s="54">
        <f t="shared" si="1"/>
        <v>-19833.500000000015</v>
      </c>
      <c r="I9" s="54">
        <f t="shared" si="2"/>
        <v>21758.699999999997</v>
      </c>
    </row>
    <row r="10" spans="1:22" ht="15.75" customHeight="1">
      <c r="A10" s="50" t="s">
        <v>103</v>
      </c>
      <c r="B10" s="54">
        <v>189629.1</v>
      </c>
      <c r="C10" s="54">
        <v>151433.29999999999</v>
      </c>
      <c r="D10" s="54">
        <v>79.857627336732591</v>
      </c>
      <c r="E10" s="54">
        <v>170170.6</v>
      </c>
      <c r="F10" s="54">
        <v>177440.9</v>
      </c>
      <c r="G10" s="57">
        <f t="shared" si="0"/>
        <v>104.27235962028693</v>
      </c>
      <c r="H10" s="54">
        <f t="shared" si="1"/>
        <v>-19458.5</v>
      </c>
      <c r="I10" s="54">
        <f t="shared" si="2"/>
        <v>26007.600000000006</v>
      </c>
    </row>
    <row r="11" spans="1:22" ht="15.75" customHeight="1">
      <c r="A11" s="50" t="s">
        <v>104</v>
      </c>
      <c r="B11" s="54">
        <v>180571.5</v>
      </c>
      <c r="C11" s="54">
        <v>137521.29999999999</v>
      </c>
      <c r="D11" s="54">
        <v>76.15891765865598</v>
      </c>
      <c r="E11" s="54">
        <v>171481.8</v>
      </c>
      <c r="F11" s="54">
        <v>179920.1</v>
      </c>
      <c r="G11" s="57">
        <f t="shared" si="0"/>
        <v>104.92081375399607</v>
      </c>
      <c r="H11" s="54">
        <f t="shared" si="1"/>
        <v>-9089.7000000000116</v>
      </c>
      <c r="I11" s="54">
        <f t="shared" si="2"/>
        <v>42398.800000000017</v>
      </c>
    </row>
    <row r="12" spans="1:22" ht="15.75" customHeight="1">
      <c r="A12" s="50" t="s">
        <v>16</v>
      </c>
      <c r="B12" s="54">
        <v>177029.9</v>
      </c>
      <c r="C12" s="54">
        <v>142591.70000000001</v>
      </c>
      <c r="D12" s="54">
        <v>80.546676013487001</v>
      </c>
      <c r="E12" s="54">
        <v>174274</v>
      </c>
      <c r="F12" s="54">
        <v>224008</v>
      </c>
      <c r="G12" s="57">
        <f t="shared" si="0"/>
        <v>128.5378197550983</v>
      </c>
      <c r="H12" s="54">
        <f t="shared" si="1"/>
        <v>-2755.8999999999942</v>
      </c>
      <c r="I12" s="54">
        <f t="shared" si="2"/>
        <v>81416.299999999988</v>
      </c>
    </row>
    <row r="13" spans="1:22" ht="15.75" customHeight="1">
      <c r="A13" s="50" t="s">
        <v>5</v>
      </c>
      <c r="B13" s="54">
        <v>158956.1</v>
      </c>
      <c r="C13" s="54">
        <v>144654</v>
      </c>
      <c r="D13" s="54">
        <v>91.002484333724837</v>
      </c>
      <c r="E13" s="54">
        <v>172435.4</v>
      </c>
      <c r="F13" s="48">
        <v>186218.8</v>
      </c>
      <c r="G13" s="57">
        <f t="shared" si="0"/>
        <v>107.99337027083766</v>
      </c>
      <c r="H13" s="54">
        <f t="shared" si="1"/>
        <v>13479.299999999988</v>
      </c>
      <c r="I13" s="54">
        <f t="shared" si="2"/>
        <v>41564.799999999988</v>
      </c>
    </row>
    <row r="14" spans="1:22" ht="15.75" customHeight="1">
      <c r="A14" s="50" t="s">
        <v>105</v>
      </c>
      <c r="B14" s="54">
        <v>166484.79999999999</v>
      </c>
      <c r="C14" s="54">
        <v>137036.1</v>
      </c>
      <c r="D14" s="54">
        <v>82.311478285104712</v>
      </c>
      <c r="E14" s="54">
        <v>167717.20000000001</v>
      </c>
      <c r="F14" s="48">
        <v>162860.79999999999</v>
      </c>
      <c r="G14" s="57">
        <f t="shared" si="0"/>
        <v>97.104411473599598</v>
      </c>
      <c r="H14" s="54">
        <f t="shared" si="1"/>
        <v>1232.4000000000233</v>
      </c>
      <c r="I14" s="54">
        <f t="shared" si="2"/>
        <v>25824.699999999983</v>
      </c>
    </row>
    <row r="15" spans="1:22" ht="15.75" customHeight="1">
      <c r="A15" s="50" t="s">
        <v>6</v>
      </c>
      <c r="B15" s="54">
        <v>260360.2</v>
      </c>
      <c r="C15" s="54">
        <v>218758.5</v>
      </c>
      <c r="D15" s="54">
        <v>84.021482546103428</v>
      </c>
      <c r="E15" s="54">
        <v>257400.9</v>
      </c>
      <c r="F15" s="48">
        <v>246233</v>
      </c>
      <c r="G15" s="57">
        <f t="shared" si="0"/>
        <v>95.661281681610291</v>
      </c>
      <c r="H15" s="54">
        <f t="shared" si="1"/>
        <v>-2959.3000000000175</v>
      </c>
      <c r="I15" s="54">
        <f t="shared" si="2"/>
        <v>27474.5</v>
      </c>
    </row>
    <row r="16" spans="1:22" ht="15.75" customHeight="1">
      <c r="A16" s="50" t="s">
        <v>106</v>
      </c>
      <c r="B16" s="54">
        <v>154556.20000000001</v>
      </c>
      <c r="C16" s="54">
        <v>125382.7</v>
      </c>
      <c r="D16" s="54">
        <v>81.124341825174255</v>
      </c>
      <c r="E16" s="54">
        <v>151500.1</v>
      </c>
      <c r="F16" s="48">
        <v>192772.9</v>
      </c>
      <c r="G16" s="57">
        <f t="shared" si="0"/>
        <v>127.24275429521168</v>
      </c>
      <c r="H16" s="54">
        <f t="shared" si="1"/>
        <v>-3056.1000000000058</v>
      </c>
      <c r="I16" s="54">
        <f t="shared" si="2"/>
        <v>67390.2</v>
      </c>
    </row>
    <row r="17" spans="1:9" ht="15.75" customHeight="1">
      <c r="A17" s="50" t="s">
        <v>8</v>
      </c>
      <c r="B17" s="54">
        <v>137775.1</v>
      </c>
      <c r="C17" s="54">
        <v>114904.2</v>
      </c>
      <c r="D17" s="54">
        <v>83.399830593481695</v>
      </c>
      <c r="E17" s="54">
        <v>126116.9</v>
      </c>
      <c r="F17" s="54">
        <v>135167.5</v>
      </c>
      <c r="G17" s="57">
        <f t="shared" si="0"/>
        <v>107.1763578077165</v>
      </c>
      <c r="H17" s="54">
        <f t="shared" si="1"/>
        <v>-11658.200000000012</v>
      </c>
      <c r="I17" s="54">
        <f t="shared" si="2"/>
        <v>20263.300000000003</v>
      </c>
    </row>
    <row r="18" spans="1:9" ht="15.75" customHeight="1">
      <c r="A18" s="50" t="s">
        <v>107</v>
      </c>
      <c r="B18" s="54">
        <v>134586.5</v>
      </c>
      <c r="C18" s="54">
        <v>120333.2</v>
      </c>
      <c r="D18" s="54">
        <v>89.409561880277735</v>
      </c>
      <c r="E18" s="54">
        <v>122453.2</v>
      </c>
      <c r="F18" s="54">
        <v>127693.8</v>
      </c>
      <c r="G18" s="57">
        <f t="shared" si="0"/>
        <v>104.27967582717316</v>
      </c>
      <c r="H18" s="54">
        <f t="shared" si="1"/>
        <v>-12133.300000000003</v>
      </c>
      <c r="I18" s="54">
        <f t="shared" si="2"/>
        <v>7360.6000000000058</v>
      </c>
    </row>
    <row r="19" spans="1:9" ht="15.75" customHeight="1">
      <c r="A19" s="50" t="s">
        <v>108</v>
      </c>
      <c r="B19" s="54">
        <v>189923.9</v>
      </c>
      <c r="C19" s="54">
        <v>174063.3</v>
      </c>
      <c r="D19" s="54">
        <v>91.648970982588281</v>
      </c>
      <c r="E19" s="54">
        <v>173500.7</v>
      </c>
      <c r="F19" s="54">
        <v>172204.9</v>
      </c>
      <c r="G19" s="57">
        <f t="shared" si="0"/>
        <v>99.253144223625597</v>
      </c>
      <c r="H19" s="54">
        <f t="shared" si="1"/>
        <v>-16423.199999999983</v>
      </c>
      <c r="I19" s="54">
        <f t="shared" si="2"/>
        <v>-1858.3999999999942</v>
      </c>
    </row>
    <row r="20" spans="1:9" ht="15.75" customHeight="1">
      <c r="A20" s="50" t="s">
        <v>109</v>
      </c>
      <c r="B20" s="54">
        <v>126801</v>
      </c>
      <c r="C20" s="54">
        <v>104430.9</v>
      </c>
      <c r="D20" s="54">
        <v>82.35810443135307</v>
      </c>
      <c r="E20" s="54">
        <v>118647.1</v>
      </c>
      <c r="F20" s="54">
        <v>125334.8</v>
      </c>
      <c r="G20" s="57">
        <f t="shared" si="0"/>
        <v>105.63663165808519</v>
      </c>
      <c r="H20" s="54">
        <f t="shared" si="1"/>
        <v>-8153.8999999999942</v>
      </c>
      <c r="I20" s="54">
        <f t="shared" si="2"/>
        <v>20903.900000000009</v>
      </c>
    </row>
    <row r="21" spans="1:9" ht="15.75" customHeight="1">
      <c r="A21" s="50" t="s">
        <v>18</v>
      </c>
      <c r="B21" s="54">
        <v>165540.9</v>
      </c>
      <c r="C21" s="54">
        <v>137317.79999999999</v>
      </c>
      <c r="D21" s="54">
        <v>82.950980694197014</v>
      </c>
      <c r="E21" s="54">
        <v>163915.79999999999</v>
      </c>
      <c r="F21" s="54">
        <v>177193.60000000001</v>
      </c>
      <c r="G21" s="57">
        <f t="shared" si="0"/>
        <v>108.10037836498985</v>
      </c>
      <c r="H21" s="54">
        <f t="shared" si="1"/>
        <v>-1625.1000000000058</v>
      </c>
      <c r="I21" s="54">
        <f t="shared" si="2"/>
        <v>39875.800000000017</v>
      </c>
    </row>
    <row r="22" spans="1:9" ht="15.75" customHeight="1">
      <c r="A22" s="50" t="s">
        <v>98</v>
      </c>
      <c r="B22" s="54">
        <v>109015.2</v>
      </c>
      <c r="C22" s="54">
        <v>97568.3</v>
      </c>
      <c r="D22" s="54">
        <v>89.499721139804365</v>
      </c>
      <c r="E22" s="54">
        <v>119853.8</v>
      </c>
      <c r="F22" s="54">
        <v>107975.7</v>
      </c>
      <c r="G22" s="57">
        <f t="shared" si="0"/>
        <v>90.089509051861512</v>
      </c>
      <c r="H22" s="54">
        <f t="shared" si="1"/>
        <v>10838.600000000006</v>
      </c>
      <c r="I22" s="54">
        <f t="shared" si="2"/>
        <v>10407.399999999994</v>
      </c>
    </row>
    <row r="23" spans="1:9" ht="15.75" customHeight="1">
      <c r="A23" s="50" t="s">
        <v>110</v>
      </c>
      <c r="B23" s="54">
        <v>178210</v>
      </c>
      <c r="C23" s="54">
        <v>156516.20000000001</v>
      </c>
      <c r="D23" s="54">
        <v>87.826833511026322</v>
      </c>
      <c r="E23" s="54">
        <v>190938.2</v>
      </c>
      <c r="F23" s="54">
        <v>202867.4</v>
      </c>
      <c r="G23" s="57">
        <f t="shared" si="0"/>
        <v>106.24767594960043</v>
      </c>
      <c r="H23" s="54">
        <f t="shared" si="1"/>
        <v>12728.200000000012</v>
      </c>
      <c r="I23" s="54">
        <f t="shared" si="2"/>
        <v>46351.199999999983</v>
      </c>
    </row>
    <row r="24" spans="1:9" ht="15.75" customHeight="1">
      <c r="A24" s="50" t="s">
        <v>111</v>
      </c>
      <c r="B24" s="54">
        <v>124793.9</v>
      </c>
      <c r="C24" s="54">
        <v>104014</v>
      </c>
      <c r="D24" s="54">
        <v>83.348625213251609</v>
      </c>
      <c r="E24" s="54">
        <v>133037</v>
      </c>
      <c r="F24" s="54">
        <v>130100</v>
      </c>
      <c r="G24" s="57">
        <f t="shared" si="0"/>
        <v>97.792343483391846</v>
      </c>
      <c r="H24" s="54">
        <f t="shared" si="1"/>
        <v>8243.1000000000058</v>
      </c>
      <c r="I24" s="54">
        <f t="shared" si="2"/>
        <v>26086</v>
      </c>
    </row>
    <row r="25" spans="1:9" ht="15.75" customHeight="1">
      <c r="A25" s="50" t="s">
        <v>99</v>
      </c>
      <c r="B25" s="54">
        <v>222881.3</v>
      </c>
      <c r="C25" s="54">
        <v>169497.1</v>
      </c>
      <c r="D25" s="54">
        <v>76.048147601436284</v>
      </c>
      <c r="E25" s="54">
        <v>139647.20000000001</v>
      </c>
      <c r="F25" s="54">
        <v>137366.5</v>
      </c>
      <c r="G25" s="57">
        <f t="shared" si="0"/>
        <v>98.366812940037462</v>
      </c>
      <c r="H25" s="54">
        <f t="shared" si="1"/>
        <v>-83234.099999999977</v>
      </c>
      <c r="I25" s="54">
        <f t="shared" si="2"/>
        <v>-32130.600000000006</v>
      </c>
    </row>
    <row r="26" spans="1:9" ht="15.75" customHeight="1">
      <c r="A26" s="50" t="s">
        <v>112</v>
      </c>
      <c r="B26" s="54">
        <v>134496.6</v>
      </c>
      <c r="C26" s="54">
        <v>111770</v>
      </c>
      <c r="D26" s="54">
        <v>83.102472478858203</v>
      </c>
      <c r="E26" s="54">
        <v>160300.20000000001</v>
      </c>
      <c r="F26" s="54">
        <v>165410.1</v>
      </c>
      <c r="G26" s="57">
        <f t="shared" si="0"/>
        <v>103.18770656555638</v>
      </c>
      <c r="H26" s="54">
        <f t="shared" si="1"/>
        <v>25803.600000000006</v>
      </c>
      <c r="I26" s="54">
        <f t="shared" si="2"/>
        <v>53640.100000000006</v>
      </c>
    </row>
    <row r="27" spans="1:9" ht="15.75" customHeight="1">
      <c r="A27" s="50" t="s">
        <v>12</v>
      </c>
      <c r="B27" s="54">
        <v>4176160.6</v>
      </c>
      <c r="C27" s="54">
        <v>3857520.6</v>
      </c>
      <c r="D27" s="54">
        <v>85.541140683889054</v>
      </c>
      <c r="E27" s="54">
        <v>4084152.9</v>
      </c>
      <c r="F27" s="54">
        <v>5112197.7</v>
      </c>
      <c r="G27" s="57">
        <f t="shared" si="0"/>
        <v>125.17155515896576</v>
      </c>
      <c r="H27" s="54">
        <f t="shared" si="1"/>
        <v>-92007.700000000186</v>
      </c>
      <c r="I27" s="54">
        <f t="shared" si="2"/>
        <v>1254677.1000000001</v>
      </c>
    </row>
    <row r="28" spans="1:9" ht="15.75" customHeight="1">
      <c r="A28" s="50" t="s">
        <v>13</v>
      </c>
      <c r="B28" s="54">
        <v>127909.5</v>
      </c>
      <c r="C28" s="54">
        <v>124516.2</v>
      </c>
      <c r="D28" s="54">
        <v>97.347108697946595</v>
      </c>
      <c r="E28" s="54">
        <v>172873.8</v>
      </c>
      <c r="F28" s="54">
        <v>165208.5</v>
      </c>
      <c r="G28" s="57">
        <f t="shared" si="0"/>
        <v>95.565956206203609</v>
      </c>
      <c r="H28" s="54">
        <f t="shared" si="1"/>
        <v>44964.299999999988</v>
      </c>
      <c r="I28" s="54">
        <f t="shared" si="2"/>
        <v>40692.300000000003</v>
      </c>
    </row>
    <row r="29" spans="1:9" ht="15.75" customHeight="1">
      <c r="A29" s="50" t="s">
        <v>20</v>
      </c>
      <c r="B29" s="54">
        <v>145798.5</v>
      </c>
      <c r="C29" s="54">
        <v>124717.7</v>
      </c>
      <c r="D29" s="54">
        <v>92.370025233224979</v>
      </c>
      <c r="E29" s="54">
        <v>105752.9</v>
      </c>
      <c r="F29" s="54">
        <v>97210</v>
      </c>
      <c r="G29" s="57">
        <f t="shared" si="0"/>
        <v>91.921829094048491</v>
      </c>
      <c r="H29" s="54">
        <f t="shared" si="1"/>
        <v>-40045.600000000006</v>
      </c>
      <c r="I29" s="54">
        <f t="shared" si="2"/>
        <v>-27507.699999999997</v>
      </c>
    </row>
    <row r="31" spans="1:9" hidden="1"/>
    <row r="32" spans="1:9" hidden="1"/>
    <row r="33" spans="2:4" hidden="1">
      <c r="C33" s="46" t="s">
        <v>301</v>
      </c>
      <c r="D33" s="46" t="s">
        <v>302</v>
      </c>
    </row>
    <row r="34" spans="2:4" hidden="1">
      <c r="B34" s="46">
        <v>2015</v>
      </c>
      <c r="C34" s="54">
        <v>2831033.4999999995</v>
      </c>
      <c r="D34" s="54">
        <v>2479075.5999999996</v>
      </c>
    </row>
    <row r="35" spans="2:4" hidden="1">
      <c r="B35" s="46">
        <v>2016</v>
      </c>
      <c r="C35" s="54">
        <v>2764338.1</v>
      </c>
      <c r="D35" s="54">
        <v>3350758.5999999996</v>
      </c>
    </row>
    <row r="36" spans="2:4" hidden="1"/>
    <row r="37" spans="2:4" hidden="1"/>
    <row r="38" spans="2:4" hidden="1"/>
    <row r="39" spans="2:4" hidden="1"/>
    <row r="40" spans="2:4" hidden="1"/>
    <row r="41" spans="2:4" hidden="1"/>
    <row r="42" spans="2:4" hidden="1"/>
    <row r="43" spans="2:4" hidden="1"/>
    <row r="44" spans="2:4" hidden="1"/>
    <row r="45" spans="2:4" hidden="1"/>
    <row r="46" spans="2:4" hidden="1"/>
    <row r="47" spans="2:4" hidden="1"/>
    <row r="48" spans="2:4" hidden="1"/>
    <row r="49" spans="2:2" hidden="1"/>
    <row r="50" spans="2:2" hidden="1"/>
    <row r="51" spans="2:2" ht="15" hidden="1">
      <c r="B51"/>
    </row>
    <row r="52" spans="2:2" hidden="1"/>
    <row r="53" spans="2:2" hidden="1"/>
    <row r="54" spans="2:2" hidden="1"/>
    <row r="55" spans="2:2" hidden="1"/>
    <row r="56" spans="2:2" hidden="1"/>
    <row r="57" spans="2:2" hidden="1"/>
    <row r="58" spans="2:2" hidden="1"/>
    <row r="59" spans="2:2" hidden="1"/>
    <row r="60" spans="2:2" hidden="1"/>
    <row r="61" spans="2:2" hidden="1"/>
    <row r="62" spans="2:2" hidden="1"/>
    <row r="63" spans="2:2" hidden="1"/>
    <row r="64" spans="2:2" hidden="1"/>
    <row r="65" spans="5:7" hidden="1"/>
    <row r="66" spans="5:7" hidden="1"/>
    <row r="67" spans="5:7" hidden="1">
      <c r="F67" s="46">
        <v>2015</v>
      </c>
      <c r="G67" s="46">
        <v>2016</v>
      </c>
    </row>
    <row r="68" spans="5:7" hidden="1">
      <c r="E68" s="46" t="s">
        <v>301</v>
      </c>
      <c r="F68" s="46">
        <v>7798.9</v>
      </c>
      <c r="G68" s="46">
        <v>7554.6</v>
      </c>
    </row>
    <row r="69" spans="5:7" hidden="1">
      <c r="E69" s="46" t="s">
        <v>302</v>
      </c>
      <c r="F69" s="46">
        <v>6920.8</v>
      </c>
      <c r="G69" s="46">
        <v>8762.7999999999993</v>
      </c>
    </row>
    <row r="70" spans="5:7" hidden="1"/>
    <row r="71" spans="5:7" hidden="1"/>
    <row r="72" spans="5:7" hidden="1"/>
    <row r="73" spans="5:7" hidden="1"/>
  </sheetData>
  <mergeCells count="5">
    <mergeCell ref="B3:D3"/>
    <mergeCell ref="E3:G3"/>
    <mergeCell ref="H3:I3"/>
    <mergeCell ref="A1:I1"/>
    <mergeCell ref="A3:A4"/>
  </mergeCells>
  <pageMargins left="0.75" right="0" top="0.47" bottom="0.28000000000000003" header="0" footer="0.3"/>
  <pageSetup paperSize="9" scale="95" orientation="portrait" r:id="rId1"/>
  <headerFooter scaleWithDoc="0">
    <oddFooter>&amp;R8</oddFooter>
  </headerFooter>
  <drawing r:id="rId2"/>
  <legacyDrawing r:id="rId3"/>
  <oleObjects>
    <mc:AlternateContent xmlns:mc="http://schemas.openxmlformats.org/markup-compatibility/2006">
      <mc:Choice Requires="x14">
        <oleObject progId="Excel.Chart.8" shapeId="2049" r:id="rId4">
          <objectPr defaultSize="0" autoPict="0" r:id="rId5">
            <anchor moveWithCells="1" sizeWithCells="1">
              <from>
                <xdr:col>1</xdr:col>
                <xdr:colOff>0</xdr:colOff>
                <xdr:row>29</xdr:row>
                <xdr:rowOff>0</xdr:rowOff>
              </from>
              <to>
                <xdr:col>13</xdr:col>
                <xdr:colOff>304800</xdr:colOff>
                <xdr:row>29</xdr:row>
                <xdr:rowOff>0</xdr:rowOff>
              </to>
            </anchor>
          </objectPr>
        </oleObject>
      </mc:Choice>
      <mc:Fallback>
        <oleObject progId="Excel.Chart.8" shapeId="2049" r:id="rId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F29"/>
  <sheetViews>
    <sheetView workbookViewId="0">
      <selection activeCell="D30" sqref="D30"/>
    </sheetView>
  </sheetViews>
  <sheetFormatPr defaultRowHeight="12.75"/>
  <cols>
    <col min="1" max="1" width="20.28515625" style="72" customWidth="1"/>
    <col min="2" max="2" width="17" style="72" customWidth="1"/>
    <col min="3" max="3" width="24.5703125" style="72" customWidth="1"/>
    <col min="4" max="4" width="22.28515625" style="72" customWidth="1"/>
    <col min="5" max="189" width="9.140625" style="72"/>
    <col min="190" max="190" width="16.7109375" style="72" customWidth="1"/>
    <col min="191" max="196" width="9.7109375" style="72" customWidth="1"/>
    <col min="197" max="445" width="9.140625" style="72"/>
    <col min="446" max="446" width="16.7109375" style="72" customWidth="1"/>
    <col min="447" max="452" width="9.7109375" style="72" customWidth="1"/>
    <col min="453" max="701" width="9.140625" style="72"/>
    <col min="702" max="702" width="16.7109375" style="72" customWidth="1"/>
    <col min="703" max="708" width="9.7109375" style="72" customWidth="1"/>
    <col min="709" max="957" width="9.140625" style="72"/>
    <col min="958" max="958" width="16.7109375" style="72" customWidth="1"/>
    <col min="959" max="964" width="9.7109375" style="72" customWidth="1"/>
    <col min="965" max="1213" width="9.140625" style="72"/>
    <col min="1214" max="1214" width="16.7109375" style="72" customWidth="1"/>
    <col min="1215" max="1220" width="9.7109375" style="72" customWidth="1"/>
    <col min="1221" max="1469" width="9.140625" style="72"/>
    <col min="1470" max="1470" width="16.7109375" style="72" customWidth="1"/>
    <col min="1471" max="1476" width="9.7109375" style="72" customWidth="1"/>
    <col min="1477" max="1725" width="9.140625" style="72"/>
    <col min="1726" max="1726" width="16.7109375" style="72" customWidth="1"/>
    <col min="1727" max="1732" width="9.7109375" style="72" customWidth="1"/>
    <col min="1733" max="1981" width="9.140625" style="72"/>
    <col min="1982" max="1982" width="16.7109375" style="72" customWidth="1"/>
    <col min="1983" max="1988" width="9.7109375" style="72" customWidth="1"/>
    <col min="1989" max="2237" width="9.140625" style="72"/>
    <col min="2238" max="2238" width="16.7109375" style="72" customWidth="1"/>
    <col min="2239" max="2244" width="9.7109375" style="72" customWidth="1"/>
    <col min="2245" max="2493" width="9.140625" style="72"/>
    <col min="2494" max="2494" width="16.7109375" style="72" customWidth="1"/>
    <col min="2495" max="2500" width="9.7109375" style="72" customWidth="1"/>
    <col min="2501" max="2749" width="9.140625" style="72"/>
    <col min="2750" max="2750" width="16.7109375" style="72" customWidth="1"/>
    <col min="2751" max="2756" width="9.7109375" style="72" customWidth="1"/>
    <col min="2757" max="3005" width="9.140625" style="72"/>
    <col min="3006" max="3006" width="16.7109375" style="72" customWidth="1"/>
    <col min="3007" max="3012" width="9.7109375" style="72" customWidth="1"/>
    <col min="3013" max="3261" width="9.140625" style="72"/>
    <col min="3262" max="3262" width="16.7109375" style="72" customWidth="1"/>
    <col min="3263" max="3268" width="9.7109375" style="72" customWidth="1"/>
    <col min="3269" max="3517" width="9.140625" style="72"/>
    <col min="3518" max="3518" width="16.7109375" style="72" customWidth="1"/>
    <col min="3519" max="3524" width="9.7109375" style="72" customWidth="1"/>
    <col min="3525" max="3773" width="9.140625" style="72"/>
    <col min="3774" max="3774" width="16.7109375" style="72" customWidth="1"/>
    <col min="3775" max="3780" width="9.7109375" style="72" customWidth="1"/>
    <col min="3781" max="4029" width="9.140625" style="72"/>
    <col min="4030" max="4030" width="16.7109375" style="72" customWidth="1"/>
    <col min="4031" max="4036" width="9.7109375" style="72" customWidth="1"/>
    <col min="4037" max="4285" width="9.140625" style="72"/>
    <col min="4286" max="4286" width="16.7109375" style="72" customWidth="1"/>
    <col min="4287" max="4292" width="9.7109375" style="72" customWidth="1"/>
    <col min="4293" max="4541" width="9.140625" style="72"/>
    <col min="4542" max="4542" width="16.7109375" style="72" customWidth="1"/>
    <col min="4543" max="4548" width="9.7109375" style="72" customWidth="1"/>
    <col min="4549" max="4797" width="9.140625" style="72"/>
    <col min="4798" max="4798" width="16.7109375" style="72" customWidth="1"/>
    <col min="4799" max="4804" width="9.7109375" style="72" customWidth="1"/>
    <col min="4805" max="5053" width="9.140625" style="72"/>
    <col min="5054" max="5054" width="16.7109375" style="72" customWidth="1"/>
    <col min="5055" max="5060" width="9.7109375" style="72" customWidth="1"/>
    <col min="5061" max="5309" width="9.140625" style="72"/>
    <col min="5310" max="5310" width="16.7109375" style="72" customWidth="1"/>
    <col min="5311" max="5316" width="9.7109375" style="72" customWidth="1"/>
    <col min="5317" max="5565" width="9.140625" style="72"/>
    <col min="5566" max="5566" width="16.7109375" style="72" customWidth="1"/>
    <col min="5567" max="5572" width="9.7109375" style="72" customWidth="1"/>
    <col min="5573" max="5821" width="9.140625" style="72"/>
    <col min="5822" max="5822" width="16.7109375" style="72" customWidth="1"/>
    <col min="5823" max="5828" width="9.7109375" style="72" customWidth="1"/>
    <col min="5829" max="6077" width="9.140625" style="72"/>
    <col min="6078" max="6078" width="16.7109375" style="72" customWidth="1"/>
    <col min="6079" max="6084" width="9.7109375" style="72" customWidth="1"/>
    <col min="6085" max="6333" width="9.140625" style="72"/>
    <col min="6334" max="6334" width="16.7109375" style="72" customWidth="1"/>
    <col min="6335" max="6340" width="9.7109375" style="72" customWidth="1"/>
    <col min="6341" max="6589" width="9.140625" style="72"/>
    <col min="6590" max="6590" width="16.7109375" style="72" customWidth="1"/>
    <col min="6591" max="6596" width="9.7109375" style="72" customWidth="1"/>
    <col min="6597" max="6845" width="9.140625" style="72"/>
    <col min="6846" max="6846" width="16.7109375" style="72" customWidth="1"/>
    <col min="6847" max="6852" width="9.7109375" style="72" customWidth="1"/>
    <col min="6853" max="7101" width="9.140625" style="72"/>
    <col min="7102" max="7102" width="16.7109375" style="72" customWidth="1"/>
    <col min="7103" max="7108" width="9.7109375" style="72" customWidth="1"/>
    <col min="7109" max="7357" width="9.140625" style="72"/>
    <col min="7358" max="7358" width="16.7109375" style="72" customWidth="1"/>
    <col min="7359" max="7364" width="9.7109375" style="72" customWidth="1"/>
    <col min="7365" max="7613" width="9.140625" style="72"/>
    <col min="7614" max="7614" width="16.7109375" style="72" customWidth="1"/>
    <col min="7615" max="7620" width="9.7109375" style="72" customWidth="1"/>
    <col min="7621" max="7869" width="9.140625" style="72"/>
    <col min="7870" max="7870" width="16.7109375" style="72" customWidth="1"/>
    <col min="7871" max="7876" width="9.7109375" style="72" customWidth="1"/>
    <col min="7877" max="8125" width="9.140625" style="72"/>
    <col min="8126" max="8126" width="16.7109375" style="72" customWidth="1"/>
    <col min="8127" max="8132" width="9.7109375" style="72" customWidth="1"/>
    <col min="8133" max="8381" width="9.140625" style="72"/>
    <col min="8382" max="8382" width="16.7109375" style="72" customWidth="1"/>
    <col min="8383" max="8388" width="9.7109375" style="72" customWidth="1"/>
    <col min="8389" max="8637" width="9.140625" style="72"/>
    <col min="8638" max="8638" width="16.7109375" style="72" customWidth="1"/>
    <col min="8639" max="8644" width="9.7109375" style="72" customWidth="1"/>
    <col min="8645" max="8893" width="9.140625" style="72"/>
    <col min="8894" max="8894" width="16.7109375" style="72" customWidth="1"/>
    <col min="8895" max="8900" width="9.7109375" style="72" customWidth="1"/>
    <col min="8901" max="9149" width="9.140625" style="72"/>
    <col min="9150" max="9150" width="16.7109375" style="72" customWidth="1"/>
    <col min="9151" max="9156" width="9.7109375" style="72" customWidth="1"/>
    <col min="9157" max="9405" width="9.140625" style="72"/>
    <col min="9406" max="9406" width="16.7109375" style="72" customWidth="1"/>
    <col min="9407" max="9412" width="9.7109375" style="72" customWidth="1"/>
    <col min="9413" max="9661" width="9.140625" style="72"/>
    <col min="9662" max="9662" width="16.7109375" style="72" customWidth="1"/>
    <col min="9663" max="9668" width="9.7109375" style="72" customWidth="1"/>
    <col min="9669" max="9917" width="9.140625" style="72"/>
    <col min="9918" max="9918" width="16.7109375" style="72" customWidth="1"/>
    <col min="9919" max="9924" width="9.7109375" style="72" customWidth="1"/>
    <col min="9925" max="10173" width="9.140625" style="72"/>
    <col min="10174" max="10174" width="16.7109375" style="72" customWidth="1"/>
    <col min="10175" max="10180" width="9.7109375" style="72" customWidth="1"/>
    <col min="10181" max="10429" width="9.140625" style="72"/>
    <col min="10430" max="10430" width="16.7109375" style="72" customWidth="1"/>
    <col min="10431" max="10436" width="9.7109375" style="72" customWidth="1"/>
    <col min="10437" max="10685" width="9.140625" style="72"/>
    <col min="10686" max="10686" width="16.7109375" style="72" customWidth="1"/>
    <col min="10687" max="10692" width="9.7109375" style="72" customWidth="1"/>
    <col min="10693" max="10941" width="9.140625" style="72"/>
    <col min="10942" max="10942" width="16.7109375" style="72" customWidth="1"/>
    <col min="10943" max="10948" width="9.7109375" style="72" customWidth="1"/>
    <col min="10949" max="11197" width="9.140625" style="72"/>
    <col min="11198" max="11198" width="16.7109375" style="72" customWidth="1"/>
    <col min="11199" max="11204" width="9.7109375" style="72" customWidth="1"/>
    <col min="11205" max="11453" width="9.140625" style="72"/>
    <col min="11454" max="11454" width="16.7109375" style="72" customWidth="1"/>
    <col min="11455" max="11460" width="9.7109375" style="72" customWidth="1"/>
    <col min="11461" max="11709" width="9.140625" style="72"/>
    <col min="11710" max="11710" width="16.7109375" style="72" customWidth="1"/>
    <col min="11711" max="11716" width="9.7109375" style="72" customWidth="1"/>
    <col min="11717" max="11965" width="9.140625" style="72"/>
    <col min="11966" max="11966" width="16.7109375" style="72" customWidth="1"/>
    <col min="11967" max="11972" width="9.7109375" style="72" customWidth="1"/>
    <col min="11973" max="12221" width="9.140625" style="72"/>
    <col min="12222" max="12222" width="16.7109375" style="72" customWidth="1"/>
    <col min="12223" max="12228" width="9.7109375" style="72" customWidth="1"/>
    <col min="12229" max="12477" width="9.140625" style="72"/>
    <col min="12478" max="12478" width="16.7109375" style="72" customWidth="1"/>
    <col min="12479" max="12484" width="9.7109375" style="72" customWidth="1"/>
    <col min="12485" max="12733" width="9.140625" style="72"/>
    <col min="12734" max="12734" width="16.7109375" style="72" customWidth="1"/>
    <col min="12735" max="12740" width="9.7109375" style="72" customWidth="1"/>
    <col min="12741" max="12989" width="9.140625" style="72"/>
    <col min="12990" max="12990" width="16.7109375" style="72" customWidth="1"/>
    <col min="12991" max="12996" width="9.7109375" style="72" customWidth="1"/>
    <col min="12997" max="13245" width="9.140625" style="72"/>
    <col min="13246" max="13246" width="16.7109375" style="72" customWidth="1"/>
    <col min="13247" max="13252" width="9.7109375" style="72" customWidth="1"/>
    <col min="13253" max="13501" width="9.140625" style="72"/>
    <col min="13502" max="13502" width="16.7109375" style="72" customWidth="1"/>
    <col min="13503" max="13508" width="9.7109375" style="72" customWidth="1"/>
    <col min="13509" max="13757" width="9.140625" style="72"/>
    <col min="13758" max="13758" width="16.7109375" style="72" customWidth="1"/>
    <col min="13759" max="13764" width="9.7109375" style="72" customWidth="1"/>
    <col min="13765" max="14013" width="9.140625" style="72"/>
    <col min="14014" max="14014" width="16.7109375" style="72" customWidth="1"/>
    <col min="14015" max="14020" width="9.7109375" style="72" customWidth="1"/>
    <col min="14021" max="14269" width="9.140625" style="72"/>
    <col min="14270" max="14270" width="16.7109375" style="72" customWidth="1"/>
    <col min="14271" max="14276" width="9.7109375" style="72" customWidth="1"/>
    <col min="14277" max="14525" width="9.140625" style="72"/>
    <col min="14526" max="14526" width="16.7109375" style="72" customWidth="1"/>
    <col min="14527" max="14532" width="9.7109375" style="72" customWidth="1"/>
    <col min="14533" max="14781" width="9.140625" style="72"/>
    <col min="14782" max="14782" width="16.7109375" style="72" customWidth="1"/>
    <col min="14783" max="14788" width="9.7109375" style="72" customWidth="1"/>
    <col min="14789" max="15037" width="9.140625" style="72"/>
    <col min="15038" max="15038" width="16.7109375" style="72" customWidth="1"/>
    <col min="15039" max="15044" width="9.7109375" style="72" customWidth="1"/>
    <col min="15045" max="15293" width="9.140625" style="72"/>
    <col min="15294" max="15294" width="16.7109375" style="72" customWidth="1"/>
    <col min="15295" max="15300" width="9.7109375" style="72" customWidth="1"/>
    <col min="15301" max="15549" width="9.140625" style="72"/>
    <col min="15550" max="15550" width="16.7109375" style="72" customWidth="1"/>
    <col min="15551" max="15556" width="9.7109375" style="72" customWidth="1"/>
    <col min="15557" max="15805" width="9.140625" style="72"/>
    <col min="15806" max="15806" width="16.7109375" style="72" customWidth="1"/>
    <col min="15807" max="15812" width="9.7109375" style="72" customWidth="1"/>
    <col min="15813" max="16061" width="9.140625" style="72"/>
    <col min="16062" max="16062" width="16.7109375" style="72" customWidth="1"/>
    <col min="16063" max="16068" width="9.7109375" style="72" customWidth="1"/>
    <col min="16069" max="16384" width="9.140625" style="72"/>
  </cols>
  <sheetData>
    <row r="1" spans="1:6">
      <c r="A1" s="394" t="s">
        <v>116</v>
      </c>
      <c r="B1" s="394"/>
      <c r="C1" s="394"/>
      <c r="D1" s="394"/>
    </row>
    <row r="2" spans="1:6" ht="14.25" customHeight="1">
      <c r="A2" s="73"/>
      <c r="B2" s="74"/>
      <c r="C2" s="74"/>
      <c r="D2" s="73"/>
    </row>
    <row r="3" spans="1:6" ht="15" customHeight="1">
      <c r="A3" s="395" t="s">
        <v>114</v>
      </c>
      <c r="B3" s="397" t="s">
        <v>115</v>
      </c>
      <c r="C3" s="399" t="s">
        <v>117</v>
      </c>
      <c r="D3" s="400"/>
    </row>
    <row r="4" spans="1:6" ht="19.5" customHeight="1">
      <c r="A4" s="396"/>
      <c r="B4" s="398"/>
      <c r="C4" s="75" t="s">
        <v>125</v>
      </c>
      <c r="D4" s="76" t="s">
        <v>126</v>
      </c>
    </row>
    <row r="5" spans="1:6" ht="22.5" customHeight="1">
      <c r="A5" s="77" t="s">
        <v>113</v>
      </c>
      <c r="B5" s="78">
        <f>C5+D5</f>
        <v>955509.3</v>
      </c>
      <c r="C5" s="82">
        <f>SUM(C6:C29)</f>
        <v>585779.6</v>
      </c>
      <c r="D5" s="82">
        <f>SUM(D6:D29)</f>
        <v>369729.7</v>
      </c>
    </row>
    <row r="6" spans="1:6" ht="15.75" customHeight="1">
      <c r="A6" s="79" t="s">
        <v>100</v>
      </c>
      <c r="B6" s="80">
        <f t="shared" ref="B6:B29" si="0">C6+D6</f>
        <v>11423.1</v>
      </c>
      <c r="C6" s="81">
        <v>3623.1</v>
      </c>
      <c r="D6" s="81">
        <v>7800</v>
      </c>
    </row>
    <row r="7" spans="1:6" ht="15.75" customHeight="1">
      <c r="A7" s="79" t="s">
        <v>101</v>
      </c>
      <c r="B7" s="80">
        <f t="shared" si="0"/>
        <v>2626</v>
      </c>
      <c r="C7" s="81">
        <v>1150.5</v>
      </c>
      <c r="D7" s="81">
        <v>1475.5</v>
      </c>
    </row>
    <row r="8" spans="1:6" ht="15.75" customHeight="1">
      <c r="A8" s="79" t="s">
        <v>1</v>
      </c>
      <c r="B8" s="80">
        <f t="shared" si="0"/>
        <v>0</v>
      </c>
      <c r="C8" s="81"/>
      <c r="D8" s="81">
        <v>0</v>
      </c>
    </row>
    <row r="9" spans="1:6" ht="15.75" customHeight="1">
      <c r="A9" s="79" t="s">
        <v>102</v>
      </c>
      <c r="B9" s="80">
        <f t="shared" si="0"/>
        <v>3370.3</v>
      </c>
      <c r="C9" s="81">
        <v>1870.3</v>
      </c>
      <c r="D9" s="81">
        <v>1500</v>
      </c>
    </row>
    <row r="10" spans="1:6" ht="15.75" customHeight="1">
      <c r="A10" s="79" t="s">
        <v>103</v>
      </c>
      <c r="B10" s="80">
        <f t="shared" si="0"/>
        <v>4700</v>
      </c>
      <c r="C10" s="81">
        <v>999.2</v>
      </c>
      <c r="D10" s="81">
        <v>3700.8</v>
      </c>
    </row>
    <row r="11" spans="1:6" ht="15.75" customHeight="1">
      <c r="A11" s="79" t="s">
        <v>104</v>
      </c>
      <c r="B11" s="80">
        <f t="shared" si="0"/>
        <v>5125.1000000000004</v>
      </c>
      <c r="C11" s="81">
        <v>325.10000000000002</v>
      </c>
      <c r="D11" s="81">
        <v>4800</v>
      </c>
    </row>
    <row r="12" spans="1:6" ht="15.75" customHeight="1">
      <c r="A12" s="79" t="s">
        <v>16</v>
      </c>
      <c r="B12" s="80">
        <f t="shared" si="0"/>
        <v>21644.799999999999</v>
      </c>
      <c r="C12" s="81">
        <v>15124.8</v>
      </c>
      <c r="D12" s="81">
        <v>6520</v>
      </c>
    </row>
    <row r="13" spans="1:6" ht="15.75" customHeight="1">
      <c r="A13" s="79" t="s">
        <v>5</v>
      </c>
      <c r="B13" s="80">
        <f t="shared" si="0"/>
        <v>1500</v>
      </c>
      <c r="C13" s="81"/>
      <c r="D13" s="81">
        <v>1500</v>
      </c>
      <c r="F13" s="73"/>
    </row>
    <row r="14" spans="1:6" ht="15.75" customHeight="1">
      <c r="A14" s="79" t="s">
        <v>105</v>
      </c>
      <c r="B14" s="80">
        <f t="shared" si="0"/>
        <v>5472.1</v>
      </c>
      <c r="C14" s="81">
        <v>5084.1000000000004</v>
      </c>
      <c r="D14" s="81">
        <v>388</v>
      </c>
      <c r="F14" s="73"/>
    </row>
    <row r="15" spans="1:6" ht="15.75" customHeight="1">
      <c r="A15" s="79" t="s">
        <v>6</v>
      </c>
      <c r="B15" s="80">
        <f t="shared" si="0"/>
        <v>38771</v>
      </c>
      <c r="C15" s="81">
        <v>15771</v>
      </c>
      <c r="D15" s="81">
        <v>23000</v>
      </c>
      <c r="F15" s="73"/>
    </row>
    <row r="16" spans="1:6" ht="15.75" customHeight="1">
      <c r="A16" s="79" t="s">
        <v>106</v>
      </c>
      <c r="B16" s="80">
        <f t="shared" si="0"/>
        <v>4400.3</v>
      </c>
      <c r="C16" s="81">
        <v>132.30000000000001</v>
      </c>
      <c r="D16" s="81">
        <v>4268</v>
      </c>
      <c r="F16" s="73"/>
    </row>
    <row r="17" spans="1:4" ht="15.75" customHeight="1">
      <c r="A17" s="79" t="s">
        <v>8</v>
      </c>
      <c r="B17" s="80">
        <f t="shared" si="0"/>
        <v>3840.1</v>
      </c>
      <c r="C17" s="81">
        <v>1240.0999999999999</v>
      </c>
      <c r="D17" s="81">
        <v>2600</v>
      </c>
    </row>
    <row r="18" spans="1:4" ht="15.75" customHeight="1">
      <c r="A18" s="79" t="s">
        <v>107</v>
      </c>
      <c r="B18" s="80">
        <f t="shared" si="0"/>
        <v>3600</v>
      </c>
      <c r="C18" s="81">
        <v>1582.2</v>
      </c>
      <c r="D18" s="81">
        <v>2017.8</v>
      </c>
    </row>
    <row r="19" spans="1:4" ht="15.75" customHeight="1">
      <c r="A19" s="79" t="s">
        <v>108</v>
      </c>
      <c r="B19" s="80">
        <f t="shared" si="0"/>
        <v>14621</v>
      </c>
      <c r="C19" s="81">
        <v>2269</v>
      </c>
      <c r="D19" s="81">
        <v>12352</v>
      </c>
    </row>
    <row r="20" spans="1:4" ht="15.75" customHeight="1">
      <c r="A20" s="79" t="s">
        <v>109</v>
      </c>
      <c r="B20" s="80">
        <f t="shared" si="0"/>
        <v>27438.799999999999</v>
      </c>
      <c r="C20" s="81">
        <v>16038.8</v>
      </c>
      <c r="D20" s="81">
        <v>11400</v>
      </c>
    </row>
    <row r="21" spans="1:4" ht="15.75" customHeight="1">
      <c r="A21" s="79" t="s">
        <v>18</v>
      </c>
      <c r="B21" s="80">
        <f t="shared" si="0"/>
        <v>8100</v>
      </c>
      <c r="C21" s="81">
        <v>3519.9</v>
      </c>
      <c r="D21" s="81">
        <v>4580.1000000000004</v>
      </c>
    </row>
    <row r="22" spans="1:4" ht="15.75" customHeight="1">
      <c r="A22" s="79" t="s">
        <v>98</v>
      </c>
      <c r="B22" s="80">
        <f t="shared" si="0"/>
        <v>10349.799999999999</v>
      </c>
      <c r="C22" s="81">
        <v>4849.8</v>
      </c>
      <c r="D22" s="81">
        <v>5500</v>
      </c>
    </row>
    <row r="23" spans="1:4" ht="15.75" customHeight="1">
      <c r="A23" s="79" t="s">
        <v>110</v>
      </c>
      <c r="B23" s="80">
        <f t="shared" si="0"/>
        <v>20773.7</v>
      </c>
      <c r="C23" s="81">
        <v>11773.7</v>
      </c>
      <c r="D23" s="81">
        <v>9000</v>
      </c>
    </row>
    <row r="24" spans="1:4" ht="15.75" customHeight="1">
      <c r="A24" s="79" t="s">
        <v>111</v>
      </c>
      <c r="B24" s="80">
        <f t="shared" si="0"/>
        <v>3459.8</v>
      </c>
      <c r="C24" s="81">
        <v>959.8</v>
      </c>
      <c r="D24" s="81">
        <v>2500</v>
      </c>
    </row>
    <row r="25" spans="1:4" ht="15.75" customHeight="1">
      <c r="A25" s="79" t="s">
        <v>99</v>
      </c>
      <c r="B25" s="80">
        <f t="shared" si="0"/>
        <v>8791.2000000000007</v>
      </c>
      <c r="C25" s="81">
        <v>5591.2</v>
      </c>
      <c r="D25" s="81">
        <v>3200</v>
      </c>
    </row>
    <row r="26" spans="1:4" ht="15.75" customHeight="1">
      <c r="A26" s="79" t="s">
        <v>112</v>
      </c>
      <c r="B26" s="80">
        <f t="shared" si="0"/>
        <v>227.3</v>
      </c>
      <c r="C26" s="81">
        <v>227.3</v>
      </c>
      <c r="D26" s="81">
        <v>0</v>
      </c>
    </row>
    <row r="27" spans="1:4" ht="15.75" customHeight="1">
      <c r="A27" s="79" t="s">
        <v>12</v>
      </c>
      <c r="B27" s="80">
        <f t="shared" si="0"/>
        <v>753202</v>
      </c>
      <c r="C27" s="81">
        <v>493274.5</v>
      </c>
      <c r="D27" s="81">
        <v>259927.5</v>
      </c>
    </row>
    <row r="28" spans="1:4" ht="15.75" customHeight="1">
      <c r="A28" s="79" t="s">
        <v>13</v>
      </c>
      <c r="B28" s="80">
        <f t="shared" si="0"/>
        <v>246.9</v>
      </c>
      <c r="C28" s="81">
        <v>246.9</v>
      </c>
      <c r="D28" s="81">
        <v>0</v>
      </c>
    </row>
    <row r="29" spans="1:4" ht="15.75" customHeight="1">
      <c r="A29" s="79" t="s">
        <v>20</v>
      </c>
      <c r="B29" s="80">
        <f t="shared" si="0"/>
        <v>1826</v>
      </c>
      <c r="C29" s="81">
        <v>126</v>
      </c>
      <c r="D29" s="81">
        <v>1700</v>
      </c>
    </row>
  </sheetData>
  <mergeCells count="4">
    <mergeCell ref="A1:D1"/>
    <mergeCell ref="A3:A4"/>
    <mergeCell ref="B3:B4"/>
    <mergeCell ref="C3:D3"/>
  </mergeCells>
  <pageMargins left="1" right="0.2" top="0.47" bottom="0.28000000000000003" header="0" footer="0.3"/>
  <pageSetup paperSize="9" orientation="portrait" r:id="rId1"/>
  <headerFooter scaleWithDoc="0">
    <oddFooter>&amp;R8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E146"/>
  <sheetViews>
    <sheetView topLeftCell="A16" workbookViewId="0">
      <selection activeCell="AG159" sqref="AG159"/>
    </sheetView>
  </sheetViews>
  <sheetFormatPr defaultRowHeight="12.75"/>
  <cols>
    <col min="1" max="1" width="3.28515625" style="2" customWidth="1"/>
    <col min="2" max="5" width="9.140625" style="2"/>
    <col min="6" max="6" width="42.7109375" style="2" customWidth="1"/>
    <col min="7" max="28" width="0" style="2" hidden="1" customWidth="1"/>
    <col min="29" max="29" width="10.5703125" style="2" customWidth="1"/>
    <col min="30" max="31" width="10" style="2" customWidth="1"/>
    <col min="32" max="16384" width="9.140625" style="2"/>
  </cols>
  <sheetData>
    <row r="1" spans="1:31" ht="41.25" customHeight="1">
      <c r="A1" s="404" t="s">
        <v>124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</row>
    <row r="2" spans="1:3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01"/>
      <c r="AD2" s="401"/>
      <c r="AE2" s="401"/>
    </row>
    <row r="3" spans="1:31">
      <c r="A3" s="402" t="s">
        <v>21</v>
      </c>
      <c r="B3" s="402"/>
      <c r="C3" s="402"/>
      <c r="D3" s="402"/>
      <c r="E3" s="402"/>
      <c r="F3" s="402"/>
      <c r="G3" s="59" t="s">
        <v>22</v>
      </c>
      <c r="H3" s="59" t="s">
        <v>23</v>
      </c>
      <c r="I3" s="59" t="s">
        <v>24</v>
      </c>
      <c r="J3" s="59" t="s">
        <v>25</v>
      </c>
      <c r="K3" s="59" t="s">
        <v>26</v>
      </c>
      <c r="L3" s="59" t="s">
        <v>27</v>
      </c>
      <c r="M3" s="59" t="s">
        <v>28</v>
      </c>
      <c r="N3" s="59" t="s">
        <v>29</v>
      </c>
      <c r="O3" s="59" t="s">
        <v>30</v>
      </c>
      <c r="P3" s="59" t="s">
        <v>31</v>
      </c>
      <c r="Q3" s="59" t="s">
        <v>32</v>
      </c>
      <c r="R3" s="59" t="s">
        <v>33</v>
      </c>
      <c r="S3" s="59" t="s">
        <v>34</v>
      </c>
      <c r="T3" s="59" t="s">
        <v>35</v>
      </c>
      <c r="U3" s="59" t="s">
        <v>36</v>
      </c>
      <c r="V3" s="59" t="s">
        <v>37</v>
      </c>
      <c r="W3" s="59" t="s">
        <v>38</v>
      </c>
      <c r="X3" s="59" t="s">
        <v>39</v>
      </c>
      <c r="Y3" s="59" t="s">
        <v>40</v>
      </c>
      <c r="Z3" s="59" t="s">
        <v>41</v>
      </c>
      <c r="AA3" s="59" t="s">
        <v>42</v>
      </c>
      <c r="AB3" s="59" t="s">
        <v>43</v>
      </c>
      <c r="AC3" s="61" t="s">
        <v>516</v>
      </c>
      <c r="AD3" s="61" t="s">
        <v>516</v>
      </c>
      <c r="AE3" s="63" t="s">
        <v>516</v>
      </c>
    </row>
    <row r="4" spans="1:31">
      <c r="A4" s="403"/>
      <c r="B4" s="403"/>
      <c r="C4" s="403"/>
      <c r="D4" s="403"/>
      <c r="E4" s="403"/>
      <c r="F4" s="403"/>
      <c r="G4" s="60" t="s">
        <v>22</v>
      </c>
      <c r="H4" s="60" t="s">
        <v>22</v>
      </c>
      <c r="I4" s="60" t="s">
        <v>22</v>
      </c>
      <c r="J4" s="60" t="s">
        <v>22</v>
      </c>
      <c r="K4" s="60" t="s">
        <v>22</v>
      </c>
      <c r="L4" s="60" t="s">
        <v>22</v>
      </c>
      <c r="M4" s="60" t="s">
        <v>22</v>
      </c>
      <c r="N4" s="60" t="s">
        <v>22</v>
      </c>
      <c r="O4" s="60" t="s">
        <v>22</v>
      </c>
      <c r="P4" s="60" t="s">
        <v>22</v>
      </c>
      <c r="Q4" s="60" t="s">
        <v>22</v>
      </c>
      <c r="R4" s="60" t="s">
        <v>22</v>
      </c>
      <c r="S4" s="60" t="s">
        <v>22</v>
      </c>
      <c r="T4" s="60" t="s">
        <v>22</v>
      </c>
      <c r="U4" s="60" t="s">
        <v>22</v>
      </c>
      <c r="V4" s="60" t="s">
        <v>22</v>
      </c>
      <c r="W4" s="60" t="s">
        <v>22</v>
      </c>
      <c r="X4" s="60" t="s">
        <v>22</v>
      </c>
      <c r="Y4" s="60" t="s">
        <v>22</v>
      </c>
      <c r="Z4" s="60" t="s">
        <v>22</v>
      </c>
      <c r="AA4" s="60" t="s">
        <v>22</v>
      </c>
      <c r="AB4" s="60" t="s">
        <v>22</v>
      </c>
      <c r="AC4" s="62" t="s">
        <v>517</v>
      </c>
      <c r="AD4" s="62" t="s">
        <v>123</v>
      </c>
      <c r="AE4" s="64" t="s">
        <v>514</v>
      </c>
    </row>
    <row r="5" spans="1:31">
      <c r="A5" s="4"/>
      <c r="B5" s="5" t="s">
        <v>44</v>
      </c>
      <c r="C5" s="6"/>
      <c r="D5" s="6"/>
      <c r="E5" s="6"/>
      <c r="F5" s="7"/>
      <c r="G5" s="2">
        <v>100.00000000000001</v>
      </c>
      <c r="H5" s="2">
        <v>100.39435592005304</v>
      </c>
      <c r="I5" s="2">
        <v>101.46738581253121</v>
      </c>
      <c r="J5" s="2">
        <v>102.21940312635107</v>
      </c>
      <c r="K5" s="2">
        <v>100.95335417055618</v>
      </c>
      <c r="L5" s="2">
        <v>102.27621912633364</v>
      </c>
      <c r="M5" s="2">
        <v>104.39286391109088</v>
      </c>
      <c r="N5" s="2">
        <v>103.71256219728294</v>
      </c>
      <c r="O5" s="2">
        <v>104.97232270896563</v>
      </c>
      <c r="P5" s="2">
        <v>105.17252882296712</v>
      </c>
      <c r="Q5" s="2">
        <v>105.19660021833627</v>
      </c>
      <c r="R5" s="2">
        <v>106.66642144076241</v>
      </c>
      <c r="S5" s="2">
        <v>109.84306438612141</v>
      </c>
      <c r="T5" s="2">
        <v>112.26428174259944</v>
      </c>
      <c r="U5" s="2">
        <v>113.92208077977627</v>
      </c>
      <c r="V5" s="2">
        <v>115.6239515666805</v>
      </c>
      <c r="W5" s="2">
        <v>117.33485222763967</v>
      </c>
      <c r="X5" s="2">
        <v>118.16844644970338</v>
      </c>
      <c r="Y5" s="2">
        <v>118.49113738370795</v>
      </c>
      <c r="Z5" s="2">
        <v>119.89527192988538</v>
      </c>
      <c r="AA5" s="2">
        <v>120.38896056765223</v>
      </c>
      <c r="AB5" s="2">
        <v>120.78990112676415</v>
      </c>
      <c r="AC5" s="65">
        <v>101.42007954090624</v>
      </c>
      <c r="AD5" s="8">
        <v>102.0862681320757</v>
      </c>
      <c r="AE5" s="8">
        <v>99.930775491763541</v>
      </c>
    </row>
    <row r="6" spans="1:31">
      <c r="A6" s="9" t="s">
        <v>45</v>
      </c>
      <c r="B6" s="10"/>
      <c r="C6" s="6"/>
      <c r="D6" s="6"/>
      <c r="E6" s="6"/>
      <c r="F6" s="7"/>
      <c r="G6" s="2">
        <v>99.999999999999986</v>
      </c>
      <c r="H6" s="2">
        <v>100.59867813323334</v>
      </c>
      <c r="I6" s="2">
        <v>101.07709691343754</v>
      </c>
      <c r="J6" s="2">
        <v>101.63285960005084</v>
      </c>
      <c r="K6" s="2">
        <v>97.77179128451624</v>
      </c>
      <c r="L6" s="2">
        <v>100.38909680995833</v>
      </c>
      <c r="M6" s="2">
        <v>102.45148881968088</v>
      </c>
      <c r="N6" s="2">
        <v>101.13788808351707</v>
      </c>
      <c r="O6" s="2">
        <v>101.43400329229507</v>
      </c>
      <c r="P6" s="2">
        <v>100.53152169282917</v>
      </c>
      <c r="Q6" s="2">
        <v>100.16249442227981</v>
      </c>
      <c r="R6" s="2">
        <v>102.45116699078937</v>
      </c>
      <c r="S6" s="2">
        <v>105.52858278138942</v>
      </c>
      <c r="T6" s="2">
        <v>106.42654751081101</v>
      </c>
      <c r="U6" s="2">
        <v>109.89069069693205</v>
      </c>
      <c r="V6" s="2">
        <v>116.3022602081828</v>
      </c>
      <c r="W6" s="2">
        <v>119.04722782245483</v>
      </c>
      <c r="X6" s="2">
        <v>120.51366091541068</v>
      </c>
      <c r="Y6" s="2">
        <v>124.19789379063215</v>
      </c>
      <c r="Z6" s="2">
        <v>123.18657677293639</v>
      </c>
      <c r="AA6" s="2">
        <v>118.7533173530816</v>
      </c>
      <c r="AB6" s="2">
        <v>116.68032969999282</v>
      </c>
      <c r="AC6" s="66">
        <v>100.16988817568908</v>
      </c>
      <c r="AD6" s="11">
        <v>104.74547985786336</v>
      </c>
      <c r="AE6" s="11">
        <v>99.836124125392473</v>
      </c>
    </row>
    <row r="7" spans="1:31">
      <c r="A7" s="9"/>
      <c r="B7" s="12" t="s">
        <v>46</v>
      </c>
      <c r="C7" s="13"/>
      <c r="D7" s="6"/>
      <c r="E7" s="6"/>
      <c r="F7" s="7"/>
      <c r="G7" s="2">
        <v>99.999999999999986</v>
      </c>
      <c r="H7" s="2">
        <v>100.62644719773391</v>
      </c>
      <c r="I7" s="2">
        <v>101.12705693703332</v>
      </c>
      <c r="J7" s="2">
        <v>101.8628238116419</v>
      </c>
      <c r="K7" s="2">
        <v>97.786934772223375</v>
      </c>
      <c r="L7" s="2">
        <v>100.52564130084087</v>
      </c>
      <c r="M7" s="2">
        <v>102.6378342077749</v>
      </c>
      <c r="N7" s="2">
        <v>101.1185718141671</v>
      </c>
      <c r="O7" s="2">
        <v>101.42842201989203</v>
      </c>
      <c r="P7" s="2">
        <v>100.48407974712778</v>
      </c>
      <c r="Q7" s="2">
        <v>100.39729340629313</v>
      </c>
      <c r="R7" s="2">
        <v>102.79212367899743</v>
      </c>
      <c r="S7" s="2">
        <v>106.01228221037995</v>
      </c>
      <c r="T7" s="2">
        <v>106.74236380752147</v>
      </c>
      <c r="U7" s="2">
        <v>110.33273130780299</v>
      </c>
      <c r="V7" s="2">
        <v>117.0416948233182</v>
      </c>
      <c r="W7" s="2">
        <v>119.48032827898794</v>
      </c>
      <c r="X7" s="2">
        <v>121.02981964454777</v>
      </c>
      <c r="Y7" s="2">
        <v>124.85520134179916</v>
      </c>
      <c r="Z7" s="2">
        <v>124.01789305842212</v>
      </c>
      <c r="AA7" s="2">
        <v>119.15107970904229</v>
      </c>
      <c r="AB7" s="2">
        <v>117.02339921092982</v>
      </c>
      <c r="AC7" s="67">
        <v>100.09617278170705</v>
      </c>
      <c r="AD7" s="14">
        <v>104.86402092684854</v>
      </c>
      <c r="AE7" s="14">
        <v>99.829670282308513</v>
      </c>
    </row>
    <row r="8" spans="1:31">
      <c r="A8" s="9"/>
      <c r="B8" s="13"/>
      <c r="C8" s="15" t="s">
        <v>47</v>
      </c>
      <c r="D8" s="6"/>
      <c r="E8" s="16"/>
      <c r="F8" s="7"/>
      <c r="G8" s="2">
        <v>99.999999999999986</v>
      </c>
      <c r="H8" s="2">
        <v>99.810912610750066</v>
      </c>
      <c r="I8" s="2">
        <v>101.23346540551113</v>
      </c>
      <c r="J8" s="2">
        <v>102.02251954118479</v>
      </c>
      <c r="K8" s="2">
        <v>101.34476913799195</v>
      </c>
      <c r="L8" s="2">
        <v>101.34476913799195</v>
      </c>
      <c r="M8" s="2">
        <v>102.24337461584875</v>
      </c>
      <c r="N8" s="2">
        <v>103.66851805931063</v>
      </c>
      <c r="O8" s="2">
        <v>107.52591693231956</v>
      </c>
      <c r="P8" s="2">
        <v>107.55972302609135</v>
      </c>
      <c r="Q8" s="2">
        <v>107.70654347803041</v>
      </c>
      <c r="R8" s="2">
        <v>107.70654347803041</v>
      </c>
      <c r="S8" s="2">
        <v>102.61817744195601</v>
      </c>
      <c r="T8" s="2">
        <v>103.52444155063611</v>
      </c>
      <c r="U8" s="2">
        <v>103.61020568580595</v>
      </c>
      <c r="V8" s="2">
        <v>103.61617146705979</v>
      </c>
      <c r="W8" s="2">
        <v>104.16634506595283</v>
      </c>
      <c r="X8" s="2">
        <v>104.74833616486634</v>
      </c>
      <c r="Y8" s="2">
        <v>103.51291900101079</v>
      </c>
      <c r="Z8" s="2">
        <v>103.93194182179643</v>
      </c>
      <c r="AA8" s="2">
        <v>103.80672823583635</v>
      </c>
      <c r="AB8" s="2">
        <v>101.38927547437358</v>
      </c>
      <c r="AC8" s="68">
        <v>108.74838002918064</v>
      </c>
      <c r="AD8" s="17">
        <v>100.4799461495948</v>
      </c>
      <c r="AE8" s="17">
        <v>99.784690946874534</v>
      </c>
    </row>
    <row r="9" spans="1:31">
      <c r="A9" s="9"/>
      <c r="B9" s="13"/>
      <c r="C9" s="15" t="s">
        <v>48</v>
      </c>
      <c r="D9" s="18"/>
      <c r="E9" s="16"/>
      <c r="F9" s="7"/>
      <c r="G9" s="2">
        <v>99.999999999999986</v>
      </c>
      <c r="H9" s="2">
        <v>98.264967309020705</v>
      </c>
      <c r="I9" s="2">
        <v>103.17737406753422</v>
      </c>
      <c r="J9" s="2">
        <v>108.18904148257543</v>
      </c>
      <c r="K9" s="2">
        <v>87.743624369657795</v>
      </c>
      <c r="L9" s="2">
        <v>97.962601872396803</v>
      </c>
      <c r="M9" s="2">
        <v>107.5505302913933</v>
      </c>
      <c r="N9" s="2">
        <v>95.149427859418438</v>
      </c>
      <c r="O9" s="2">
        <v>95.149427859418438</v>
      </c>
      <c r="P9" s="2">
        <v>99.466283344996242</v>
      </c>
      <c r="Q9" s="2">
        <v>94.479650463442439</v>
      </c>
      <c r="R9" s="2">
        <v>97.533148721681471</v>
      </c>
      <c r="S9" s="2">
        <v>116.47532957292084</v>
      </c>
      <c r="T9" s="2">
        <v>116.60777932694064</v>
      </c>
      <c r="U9" s="2">
        <v>130.1883853420245</v>
      </c>
      <c r="V9" s="2">
        <v>162.16120778673692</v>
      </c>
      <c r="W9" s="2">
        <v>165.35891084596051</v>
      </c>
      <c r="X9" s="2">
        <v>170.253429680523</v>
      </c>
      <c r="Y9" s="2">
        <v>191.42455248312075</v>
      </c>
      <c r="Z9" s="2">
        <v>188.97462037571157</v>
      </c>
      <c r="AA9" s="2">
        <v>169.93609138326488</v>
      </c>
      <c r="AB9" s="2">
        <v>166.41427117158554</v>
      </c>
      <c r="AC9" s="68">
        <v>91.471497118525363</v>
      </c>
      <c r="AD9" s="17">
        <v>117.98063878034917</v>
      </c>
      <c r="AE9" s="17">
        <v>101.04689560923819</v>
      </c>
    </row>
    <row r="10" spans="1:31">
      <c r="A10" s="9"/>
      <c r="B10" s="13"/>
      <c r="C10" s="19" t="s">
        <v>49</v>
      </c>
      <c r="D10" s="18"/>
      <c r="E10" s="6"/>
      <c r="F10" s="7"/>
      <c r="G10" s="2">
        <v>100</v>
      </c>
      <c r="H10" s="2">
        <v>100.23461813357285</v>
      </c>
      <c r="I10" s="2">
        <v>96.90228471225852</v>
      </c>
      <c r="J10" s="2">
        <v>87.052285242991076</v>
      </c>
      <c r="K10" s="2">
        <v>84.803024497762308</v>
      </c>
      <c r="L10" s="2">
        <v>90.789252200722146</v>
      </c>
      <c r="M10" s="2">
        <v>72.606652176963024</v>
      </c>
      <c r="N10" s="2">
        <v>65.927668682292435</v>
      </c>
      <c r="O10" s="2">
        <v>65.927668682292435</v>
      </c>
      <c r="P10" s="2">
        <v>70.546023551800516</v>
      </c>
      <c r="Q10" s="2">
        <v>78.334626971486159</v>
      </c>
      <c r="R10" s="2">
        <v>83.580518241862464</v>
      </c>
      <c r="S10" s="2">
        <v>91.943649667193455</v>
      </c>
      <c r="T10" s="2">
        <v>94.348502286469014</v>
      </c>
      <c r="U10" s="2">
        <v>96.343911520788964</v>
      </c>
      <c r="V10" s="2">
        <v>96.343911520788964</v>
      </c>
      <c r="W10" s="2">
        <v>96.497079518325407</v>
      </c>
      <c r="X10" s="2">
        <v>90.712240771222071</v>
      </c>
      <c r="Y10" s="2">
        <v>81.050225161469768</v>
      </c>
      <c r="Z10" s="2">
        <v>75.063997458509931</v>
      </c>
      <c r="AA10" s="2">
        <v>76.708861827341238</v>
      </c>
      <c r="AB10" s="2">
        <v>77.706566444501206</v>
      </c>
      <c r="AC10" s="68">
        <v>99.788891175063782</v>
      </c>
      <c r="AD10" s="17">
        <v>106.83413825030894</v>
      </c>
      <c r="AE10" s="17">
        <v>98.662039935550112</v>
      </c>
    </row>
    <row r="11" spans="1:31">
      <c r="A11" s="9"/>
      <c r="B11" s="13"/>
      <c r="C11" s="19" t="s">
        <v>50</v>
      </c>
      <c r="D11" s="18"/>
      <c r="E11" s="6"/>
      <c r="F11" s="7"/>
      <c r="G11" s="2">
        <v>100</v>
      </c>
      <c r="H11" s="2">
        <v>102.10292482433361</v>
      </c>
      <c r="I11" s="2">
        <v>99.585584808888768</v>
      </c>
      <c r="J11" s="2">
        <v>98.59149905224659</v>
      </c>
      <c r="K11" s="2">
        <v>98.640010515797542</v>
      </c>
      <c r="L11" s="2">
        <v>98.213387358054973</v>
      </c>
      <c r="M11" s="2">
        <v>98.274427562885677</v>
      </c>
      <c r="N11" s="2">
        <v>97.299100837739161</v>
      </c>
      <c r="O11" s="2">
        <v>97.299100837739161</v>
      </c>
      <c r="P11" s="2">
        <v>97.299100837739161</v>
      </c>
      <c r="Q11" s="2">
        <v>98.061115984014393</v>
      </c>
      <c r="R11" s="2">
        <v>98.274427562885677</v>
      </c>
      <c r="S11" s="2">
        <v>97.847804405143123</v>
      </c>
      <c r="T11" s="2">
        <v>97.255166566008583</v>
      </c>
      <c r="U11" s="2">
        <v>97.681789723751137</v>
      </c>
      <c r="V11" s="2">
        <v>97.681789723751137</v>
      </c>
      <c r="W11" s="2">
        <v>97.681789723751137</v>
      </c>
      <c r="X11" s="2">
        <v>97.681789723751137</v>
      </c>
      <c r="Y11" s="2">
        <v>93.114046115795475</v>
      </c>
      <c r="Z11" s="2">
        <v>92.90073453692419</v>
      </c>
      <c r="AA11" s="2">
        <v>93.500095473541407</v>
      </c>
      <c r="AB11" s="2">
        <v>93.500095473541407</v>
      </c>
      <c r="AC11" s="68">
        <v>103.64571598196308</v>
      </c>
      <c r="AD11" s="17">
        <v>99.394883227012073</v>
      </c>
      <c r="AE11" s="17">
        <v>99.260689745469207</v>
      </c>
    </row>
    <row r="12" spans="1:31">
      <c r="A12" s="20"/>
      <c r="B12" s="21"/>
      <c r="C12" s="19" t="s">
        <v>51</v>
      </c>
      <c r="D12" s="18"/>
      <c r="E12" s="22"/>
      <c r="F12" s="7"/>
      <c r="G12" s="2">
        <v>100</v>
      </c>
      <c r="H12" s="2">
        <v>123.05458272608865</v>
      </c>
      <c r="I12" s="2">
        <v>110.63063738789182</v>
      </c>
      <c r="J12" s="2">
        <v>117.70187745887968</v>
      </c>
      <c r="K12" s="2">
        <v>126.11201379822371</v>
      </c>
      <c r="L12" s="2">
        <v>133.78315341019487</v>
      </c>
      <c r="M12" s="2">
        <v>134.95580910599242</v>
      </c>
      <c r="N12" s="2">
        <v>147.63951943754756</v>
      </c>
      <c r="O12" s="2">
        <v>147.63951943754756</v>
      </c>
      <c r="P12" s="2">
        <v>147.63951943754756</v>
      </c>
      <c r="Q12" s="2">
        <v>147.63951943754756</v>
      </c>
      <c r="R12" s="2">
        <v>147.63951943754756</v>
      </c>
      <c r="S12" s="2">
        <v>168.94497917335354</v>
      </c>
      <c r="T12" s="2">
        <v>175.02156836866257</v>
      </c>
      <c r="U12" s="2">
        <v>181.86382853206879</v>
      </c>
      <c r="V12" s="2">
        <v>181.86382853206879</v>
      </c>
      <c r="W12" s="2">
        <v>184.56771703682273</v>
      </c>
      <c r="X12" s="2">
        <v>208.66791459548213</v>
      </c>
      <c r="Y12" s="2">
        <v>209.22955545409039</v>
      </c>
      <c r="Z12" s="2">
        <v>203.68236896748047</v>
      </c>
      <c r="AA12" s="2">
        <v>203.67471659427926</v>
      </c>
      <c r="AB12" s="2">
        <v>203.67471659427926</v>
      </c>
      <c r="AC12" s="68">
        <v>111.90254477456203</v>
      </c>
      <c r="AD12" s="17">
        <v>102.93867826022564</v>
      </c>
      <c r="AE12" s="17">
        <v>97.548667306933908</v>
      </c>
    </row>
    <row r="13" spans="1:31">
      <c r="A13" s="20"/>
      <c r="B13" s="21"/>
      <c r="C13" s="19" t="s">
        <v>52</v>
      </c>
      <c r="D13" s="18"/>
      <c r="E13" s="22"/>
      <c r="F13" s="7"/>
      <c r="G13" s="2">
        <v>100.00000000000001</v>
      </c>
      <c r="H13" s="2">
        <v>103.62271339786618</v>
      </c>
      <c r="I13" s="2">
        <v>98.064812065385823</v>
      </c>
      <c r="J13" s="2">
        <v>95.429698247591801</v>
      </c>
      <c r="K13" s="2">
        <v>100.62703851819192</v>
      </c>
      <c r="L13" s="2">
        <v>101.87399991752883</v>
      </c>
      <c r="M13" s="2">
        <v>107.01637201186405</v>
      </c>
      <c r="N13" s="2">
        <v>114.32572999266016</v>
      </c>
      <c r="O13" s="2">
        <v>97.622173047679539</v>
      </c>
      <c r="P13" s="2">
        <v>72.731798585219678</v>
      </c>
      <c r="Q13" s="2">
        <v>76.131946104634054</v>
      </c>
      <c r="R13" s="2">
        <v>93.202350202476879</v>
      </c>
      <c r="S13" s="2">
        <v>99.732418339219905</v>
      </c>
      <c r="T13" s="2">
        <v>89.82103169950453</v>
      </c>
      <c r="U13" s="2">
        <v>94.621714395501584</v>
      </c>
      <c r="V13" s="2">
        <v>94.619719829496091</v>
      </c>
      <c r="W13" s="2">
        <v>108.72955801442245</v>
      </c>
      <c r="X13" s="2">
        <v>108.79528224597679</v>
      </c>
      <c r="Y13" s="2">
        <v>117.05172386786997</v>
      </c>
      <c r="Z13" s="2">
        <v>117.4104143550439</v>
      </c>
      <c r="AA13" s="2">
        <v>106.30658789230256</v>
      </c>
      <c r="AB13" s="2">
        <v>103.586906297011</v>
      </c>
      <c r="AC13" s="68">
        <v>85.526405589811915</v>
      </c>
      <c r="AD13" s="17">
        <v>108.69318481857219</v>
      </c>
      <c r="AE13" s="17">
        <v>101.04929232897994</v>
      </c>
    </row>
    <row r="14" spans="1:31">
      <c r="A14" s="9"/>
      <c r="B14" s="13"/>
      <c r="C14" s="23" t="s">
        <v>53</v>
      </c>
      <c r="D14" s="23"/>
      <c r="E14" s="23"/>
      <c r="F14" s="7"/>
      <c r="G14" s="2">
        <v>99.999999999999986</v>
      </c>
      <c r="H14" s="2">
        <v>100.8848224031469</v>
      </c>
      <c r="I14" s="2">
        <v>100.01670378271909</v>
      </c>
      <c r="J14" s="2">
        <v>98.998210397452496</v>
      </c>
      <c r="K14" s="2">
        <v>98.998210397452496</v>
      </c>
      <c r="L14" s="2">
        <v>98.998210397452496</v>
      </c>
      <c r="M14" s="2">
        <v>100.01219786299511</v>
      </c>
      <c r="N14" s="2">
        <v>97.85951608288913</v>
      </c>
      <c r="O14" s="2">
        <v>97.453574449036083</v>
      </c>
      <c r="P14" s="2">
        <v>97.505238439163875</v>
      </c>
      <c r="Q14" s="2">
        <v>98.999469328678003</v>
      </c>
      <c r="R14" s="2">
        <v>98.999469328678003</v>
      </c>
      <c r="S14" s="2">
        <v>99.836723948499881</v>
      </c>
      <c r="T14" s="2">
        <v>108.62873474431464</v>
      </c>
      <c r="U14" s="2">
        <v>108.57608877798704</v>
      </c>
      <c r="V14" s="2">
        <v>108.57608877798704</v>
      </c>
      <c r="W14" s="2">
        <v>108.57608877798704</v>
      </c>
      <c r="X14" s="2">
        <v>108.39935593226635</v>
      </c>
      <c r="Y14" s="2">
        <v>108.470401813847</v>
      </c>
      <c r="Z14" s="2">
        <v>107.51069435318527</v>
      </c>
      <c r="AA14" s="2">
        <v>107.57285506193061</v>
      </c>
      <c r="AB14" s="2">
        <v>106.55800097729804</v>
      </c>
      <c r="AC14" s="69">
        <v>93.33058091000882</v>
      </c>
      <c r="AD14" s="24">
        <v>96.113100711191152</v>
      </c>
      <c r="AE14" s="24">
        <v>97.191878522692591</v>
      </c>
    </row>
    <row r="15" spans="1:31">
      <c r="A15" s="9"/>
      <c r="B15" s="13"/>
      <c r="C15" s="15" t="s">
        <v>54</v>
      </c>
      <c r="D15" s="18"/>
      <c r="E15" s="6"/>
      <c r="F15" s="7"/>
      <c r="G15" s="2">
        <v>100.00000000000001</v>
      </c>
      <c r="H15" s="2">
        <v>99.592654976146349</v>
      </c>
      <c r="I15" s="2">
        <v>99.359281675996428</v>
      </c>
      <c r="J15" s="2">
        <v>104.80905187129743</v>
      </c>
      <c r="K15" s="2">
        <v>104.65035802719547</v>
      </c>
      <c r="L15" s="2">
        <v>104.65035802719547</v>
      </c>
      <c r="M15" s="2">
        <v>113.49482246335704</v>
      </c>
      <c r="N15" s="2">
        <v>123.54069913357827</v>
      </c>
      <c r="O15" s="2">
        <v>123.54069913357827</v>
      </c>
      <c r="P15" s="2">
        <v>123.54069913357827</v>
      </c>
      <c r="Q15" s="2">
        <v>122.52374657917895</v>
      </c>
      <c r="R15" s="2">
        <v>122.52374657917895</v>
      </c>
      <c r="S15" s="2">
        <v>122.52374657917895</v>
      </c>
      <c r="T15" s="2">
        <v>124.30740424307946</v>
      </c>
      <c r="U15" s="2">
        <v>124.30740424307946</v>
      </c>
      <c r="V15" s="2">
        <v>124.30740424307946</v>
      </c>
      <c r="W15" s="2">
        <v>143.15944962996616</v>
      </c>
      <c r="X15" s="2">
        <v>143.19378851045232</v>
      </c>
      <c r="Y15" s="2">
        <v>143.93877365466258</v>
      </c>
      <c r="Z15" s="2">
        <v>145.56086172488943</v>
      </c>
      <c r="AA15" s="2">
        <v>145.73098227999347</v>
      </c>
      <c r="AB15" s="2">
        <v>145.73098227999347</v>
      </c>
      <c r="AC15" s="68">
        <v>87.60753317437478</v>
      </c>
      <c r="AD15" s="17">
        <v>98.812608537674947</v>
      </c>
      <c r="AE15" s="17">
        <v>100.93046429172654</v>
      </c>
    </row>
    <row r="16" spans="1:31">
      <c r="A16" s="9"/>
      <c r="B16" s="12" t="s">
        <v>55</v>
      </c>
      <c r="C16" s="13"/>
      <c r="D16" s="18"/>
      <c r="E16" s="6"/>
      <c r="F16" s="7"/>
      <c r="G16" s="2">
        <v>100</v>
      </c>
      <c r="H16" s="2">
        <v>100</v>
      </c>
      <c r="I16" s="2">
        <v>100</v>
      </c>
      <c r="J16" s="2">
        <v>96.675020818590568</v>
      </c>
      <c r="K16" s="2">
        <v>97.445310176340513</v>
      </c>
      <c r="L16" s="2">
        <v>97.445310176340513</v>
      </c>
      <c r="M16" s="2">
        <v>98.4340359062613</v>
      </c>
      <c r="N16" s="2">
        <v>101.55433092318245</v>
      </c>
      <c r="O16" s="2">
        <v>101.55433092318245</v>
      </c>
      <c r="P16" s="2">
        <v>101.55433092318245</v>
      </c>
      <c r="Q16" s="2">
        <v>95.100421933979931</v>
      </c>
      <c r="R16" s="2">
        <v>95.100421933979931</v>
      </c>
      <c r="S16" s="2">
        <v>95.100421933979931</v>
      </c>
      <c r="T16" s="2">
        <v>99.617808564802502</v>
      </c>
      <c r="U16" s="2">
        <v>100.36065961777695</v>
      </c>
      <c r="V16" s="2">
        <v>100.36065961777695</v>
      </c>
      <c r="W16" s="2">
        <v>109.70993909908498</v>
      </c>
      <c r="X16" s="2">
        <v>109.38570432164437</v>
      </c>
      <c r="Y16" s="2">
        <v>110.02688498028138</v>
      </c>
      <c r="Z16" s="2">
        <v>105.2640831321884</v>
      </c>
      <c r="AA16" s="2">
        <v>110.1778889394913</v>
      </c>
      <c r="AB16" s="2">
        <v>109.28403392730694</v>
      </c>
      <c r="AC16" s="67">
        <v>102.07542869724708</v>
      </c>
      <c r="AD16" s="14">
        <v>101.82762160558558</v>
      </c>
      <c r="AE16" s="14">
        <v>100</v>
      </c>
    </row>
    <row r="17" spans="1:31">
      <c r="A17" s="25" t="s">
        <v>56</v>
      </c>
      <c r="B17" s="10"/>
      <c r="C17" s="6"/>
      <c r="D17" s="18"/>
      <c r="E17" s="6"/>
      <c r="F17" s="7"/>
      <c r="G17" s="2">
        <v>100</v>
      </c>
      <c r="H17" s="2">
        <v>100</v>
      </c>
      <c r="I17" s="2">
        <v>99.440877241529165</v>
      </c>
      <c r="J17" s="2">
        <v>99.254446968998906</v>
      </c>
      <c r="K17" s="2">
        <v>99.254446968998906</v>
      </c>
      <c r="L17" s="2">
        <v>99.254446968998906</v>
      </c>
      <c r="M17" s="2">
        <v>99.254446968998906</v>
      </c>
      <c r="N17" s="2">
        <v>100.08895854880613</v>
      </c>
      <c r="O17" s="2">
        <v>100.08895854880613</v>
      </c>
      <c r="P17" s="2">
        <v>100.08895854880613</v>
      </c>
      <c r="Q17" s="2">
        <v>101.20987692364884</v>
      </c>
      <c r="R17" s="2">
        <v>101.2822491573216</v>
      </c>
      <c r="S17" s="2">
        <v>101.2822491573216</v>
      </c>
      <c r="T17" s="2">
        <v>103.60060402586373</v>
      </c>
      <c r="U17" s="2">
        <v>106.36081267638041</v>
      </c>
      <c r="V17" s="2">
        <v>107.19532425618762</v>
      </c>
      <c r="W17" s="2">
        <v>106.91993543485124</v>
      </c>
      <c r="X17" s="2">
        <v>107.08950383346756</v>
      </c>
      <c r="Y17" s="2">
        <v>109.52674024372448</v>
      </c>
      <c r="Z17" s="2">
        <v>112.57101986172751</v>
      </c>
      <c r="AA17" s="2">
        <v>112.16063533343917</v>
      </c>
      <c r="AB17" s="2">
        <v>148.55510036818157</v>
      </c>
      <c r="AC17" s="66">
        <v>104.07576773423246</v>
      </c>
      <c r="AD17" s="11">
        <v>101.94975843243029</v>
      </c>
      <c r="AE17" s="11">
        <v>100</v>
      </c>
    </row>
    <row r="18" spans="1:31">
      <c r="A18" s="9"/>
      <c r="B18" s="12" t="s">
        <v>57</v>
      </c>
      <c r="C18" s="13"/>
      <c r="D18" s="18"/>
      <c r="E18" s="6"/>
      <c r="F18" s="7"/>
      <c r="G18" s="2">
        <v>100</v>
      </c>
      <c r="H18" s="2">
        <v>100</v>
      </c>
      <c r="I18" s="2">
        <v>99.07972883026838</v>
      </c>
      <c r="J18" s="2">
        <v>99.195344219641854</v>
      </c>
      <c r="K18" s="2">
        <v>99.195344219641854</v>
      </c>
      <c r="L18" s="2">
        <v>99.195344219641854</v>
      </c>
      <c r="M18" s="2">
        <v>99.195344219641854</v>
      </c>
      <c r="N18" s="2">
        <v>100.56888327894279</v>
      </c>
      <c r="O18" s="2">
        <v>100.56888327894279</v>
      </c>
      <c r="P18" s="2">
        <v>100.56888327894279</v>
      </c>
      <c r="Q18" s="2">
        <v>100.56888327894279</v>
      </c>
      <c r="R18" s="2">
        <v>100.68800216496395</v>
      </c>
      <c r="S18" s="2">
        <v>100.68800216496395</v>
      </c>
      <c r="T18" s="2">
        <v>100</v>
      </c>
      <c r="U18" s="2">
        <v>104.12061717790277</v>
      </c>
      <c r="V18" s="2">
        <v>105.49415623720368</v>
      </c>
      <c r="W18" s="2">
        <v>105.04088834763438</v>
      </c>
      <c r="X18" s="2">
        <v>105.32826793807679</v>
      </c>
      <c r="Y18" s="2">
        <v>107.26885824259814</v>
      </c>
      <c r="Z18" s="2">
        <v>112.27949807545319</v>
      </c>
      <c r="AA18" s="2">
        <v>112.50842125200334</v>
      </c>
      <c r="AB18" s="2">
        <v>134.66262927487159</v>
      </c>
      <c r="AC18" s="67">
        <v>100.30501185192766</v>
      </c>
      <c r="AD18" s="14">
        <v>100.71748732695384</v>
      </c>
      <c r="AE18" s="14">
        <v>100</v>
      </c>
    </row>
    <row r="19" spans="1:31">
      <c r="A19" s="9"/>
      <c r="B19" s="12" t="s">
        <v>58</v>
      </c>
      <c r="C19" s="13"/>
      <c r="D19" s="18"/>
      <c r="E19" s="6"/>
      <c r="F19" s="7"/>
      <c r="G19" s="2">
        <v>100.00000000000001</v>
      </c>
      <c r="H19" s="2">
        <v>100.00000000000001</v>
      </c>
      <c r="I19" s="2">
        <v>100.00000000000001</v>
      </c>
      <c r="J19" s="2">
        <v>99.345948665319142</v>
      </c>
      <c r="K19" s="2">
        <v>99.345948665319142</v>
      </c>
      <c r="L19" s="2">
        <v>99.345948665319142</v>
      </c>
      <c r="M19" s="2">
        <v>99.345948665319142</v>
      </c>
      <c r="N19" s="2">
        <v>99.345948665319142</v>
      </c>
      <c r="O19" s="2">
        <v>99.345948665319142</v>
      </c>
      <c r="P19" s="2">
        <v>99.345948665319142</v>
      </c>
      <c r="Q19" s="2">
        <v>102.20225048425557</v>
      </c>
      <c r="R19" s="2">
        <v>102.20225048425557</v>
      </c>
      <c r="S19" s="2">
        <v>102.20225048425557</v>
      </c>
      <c r="T19" s="2">
        <v>109.17498727754159</v>
      </c>
      <c r="U19" s="2">
        <v>109.82903861222245</v>
      </c>
      <c r="V19" s="2">
        <v>109.82903861222245</v>
      </c>
      <c r="W19" s="2">
        <v>109.82903861222245</v>
      </c>
      <c r="X19" s="2">
        <v>109.81621407624831</v>
      </c>
      <c r="Y19" s="2">
        <v>113.02234806978198</v>
      </c>
      <c r="Z19" s="2">
        <v>113.02234806978198</v>
      </c>
      <c r="AA19" s="2">
        <v>111.62220011932295</v>
      </c>
      <c r="AB19" s="2">
        <v>170.06314669337806</v>
      </c>
      <c r="AC19" s="67">
        <v>108.92725653498934</v>
      </c>
      <c r="AD19" s="14">
        <v>103.44931091009842</v>
      </c>
      <c r="AE19" s="14">
        <v>100</v>
      </c>
    </row>
    <row r="20" spans="1:31">
      <c r="A20" s="9" t="s">
        <v>59</v>
      </c>
      <c r="B20" s="10"/>
      <c r="C20" s="6"/>
      <c r="D20" s="18"/>
      <c r="E20" s="6"/>
      <c r="F20" s="7"/>
      <c r="G20" s="2">
        <v>100</v>
      </c>
      <c r="H20" s="2">
        <v>100.45091522532572</v>
      </c>
      <c r="I20" s="2">
        <v>100.34793172853051</v>
      </c>
      <c r="J20" s="2">
        <v>100.34793172853051</v>
      </c>
      <c r="K20" s="2">
        <v>103.07489326686343</v>
      </c>
      <c r="L20" s="2">
        <v>103.07489326686343</v>
      </c>
      <c r="M20" s="2">
        <v>104.66645919520627</v>
      </c>
      <c r="N20" s="2">
        <v>105.32014088294183</v>
      </c>
      <c r="O20" s="2">
        <v>105.32014088294183</v>
      </c>
      <c r="P20" s="2">
        <v>105.57036615014387</v>
      </c>
      <c r="Q20" s="2">
        <v>105.62003321842859</v>
      </c>
      <c r="R20" s="2">
        <v>107.71424667887958</v>
      </c>
      <c r="S20" s="2">
        <v>116.90116440268304</v>
      </c>
      <c r="T20" s="2">
        <v>120.70570301978557</v>
      </c>
      <c r="U20" s="2">
        <v>123.78142410745521</v>
      </c>
      <c r="V20" s="2">
        <v>123.85561000153959</v>
      </c>
      <c r="W20" s="2">
        <v>126.21124747247434</v>
      </c>
      <c r="X20" s="2">
        <v>126.21130664068014</v>
      </c>
      <c r="Y20" s="2">
        <v>126.90886327932614</v>
      </c>
      <c r="Z20" s="2">
        <v>127.90121933487036</v>
      </c>
      <c r="AA20" s="2">
        <v>127.24827664907549</v>
      </c>
      <c r="AB20" s="2">
        <v>127.22683909696654</v>
      </c>
      <c r="AC20" s="66">
        <v>103.72024346615262</v>
      </c>
      <c r="AD20" s="11">
        <v>101.94328626027639</v>
      </c>
      <c r="AE20" s="11">
        <v>100</v>
      </c>
    </row>
    <row r="21" spans="1:31">
      <c r="A21" s="9"/>
      <c r="B21" s="12" t="s">
        <v>60</v>
      </c>
      <c r="C21" s="13"/>
      <c r="D21" s="18"/>
      <c r="E21" s="6"/>
      <c r="F21" s="7"/>
      <c r="G21" s="2">
        <v>100.00000000000001</v>
      </c>
      <c r="H21" s="2">
        <v>100.10745349286178</v>
      </c>
      <c r="I21" s="2">
        <v>100.50395671534963</v>
      </c>
      <c r="J21" s="2">
        <v>100.50395671534963</v>
      </c>
      <c r="K21" s="2">
        <v>101.23134505781982</v>
      </c>
      <c r="L21" s="2">
        <v>101.23134505781982</v>
      </c>
      <c r="M21" s="2">
        <v>103.15450444347442</v>
      </c>
      <c r="N21" s="2">
        <v>104.10132029618993</v>
      </c>
      <c r="O21" s="2">
        <v>104.10132029618993</v>
      </c>
      <c r="P21" s="2">
        <v>104.46375549084496</v>
      </c>
      <c r="Q21" s="2">
        <v>104.53569504260567</v>
      </c>
      <c r="R21" s="2">
        <v>105.86211564344013</v>
      </c>
      <c r="S21" s="2">
        <v>117.43785284732019</v>
      </c>
      <c r="T21" s="2">
        <v>121.57380542661483</v>
      </c>
      <c r="U21" s="2">
        <v>126.02878946391456</v>
      </c>
      <c r="V21" s="2">
        <v>126.13624295677633</v>
      </c>
      <c r="W21" s="2">
        <v>129.42779794111581</v>
      </c>
      <c r="X21" s="2">
        <v>129.42788364245374</v>
      </c>
      <c r="Y21" s="2">
        <v>129.86501007491705</v>
      </c>
      <c r="Z21" s="2">
        <v>131.30237395179475</v>
      </c>
      <c r="AA21" s="2">
        <v>130.35662849582698</v>
      </c>
      <c r="AB21" s="2">
        <v>130.32557758135133</v>
      </c>
      <c r="AC21" s="67">
        <v>104.99141705043003</v>
      </c>
      <c r="AD21" s="14">
        <v>102.49990861962436</v>
      </c>
      <c r="AE21" s="14">
        <v>100</v>
      </c>
    </row>
    <row r="22" spans="1:31">
      <c r="A22" s="9"/>
      <c r="B22" s="13"/>
      <c r="C22" s="19" t="s">
        <v>61</v>
      </c>
      <c r="D22" s="18"/>
      <c r="E22" s="6"/>
      <c r="F22" s="7"/>
      <c r="G22" s="2">
        <v>100</v>
      </c>
      <c r="H22" s="2">
        <v>100</v>
      </c>
      <c r="I22" s="2">
        <v>100</v>
      </c>
      <c r="J22" s="2">
        <v>100</v>
      </c>
      <c r="K22" s="2">
        <v>100</v>
      </c>
      <c r="L22" s="2">
        <v>100</v>
      </c>
      <c r="M22" s="2">
        <v>100.27854966548099</v>
      </c>
      <c r="N22" s="2">
        <v>100.27854966548099</v>
      </c>
      <c r="O22" s="2">
        <v>100.27854966548099</v>
      </c>
      <c r="P22" s="2">
        <v>100.27854966548099</v>
      </c>
      <c r="Q22" s="2">
        <v>100.89807989587268</v>
      </c>
      <c r="R22" s="2">
        <v>100.89807989587268</v>
      </c>
      <c r="S22" s="2">
        <v>100.89807989587268</v>
      </c>
      <c r="T22" s="2">
        <v>108.64680096011622</v>
      </c>
      <c r="U22" s="2">
        <v>133.18091098040847</v>
      </c>
      <c r="V22" s="2">
        <v>133.18091098040847</v>
      </c>
      <c r="W22" s="2">
        <v>133.32018581314895</v>
      </c>
      <c r="X22" s="2">
        <v>133.32018581314895</v>
      </c>
      <c r="Y22" s="2">
        <v>133.32018581314895</v>
      </c>
      <c r="Z22" s="2">
        <v>133.32018581314895</v>
      </c>
      <c r="AA22" s="2">
        <v>133.32018581314895</v>
      </c>
      <c r="AB22" s="2">
        <v>133.32018581314895</v>
      </c>
      <c r="AC22" s="68">
        <v>102.03831379543138</v>
      </c>
      <c r="AD22" s="17">
        <v>101.47604139801612</v>
      </c>
      <c r="AE22" s="17">
        <v>100</v>
      </c>
    </row>
    <row r="23" spans="1:31">
      <c r="A23" s="9"/>
      <c r="B23" s="13"/>
      <c r="C23" s="19" t="s">
        <v>62</v>
      </c>
      <c r="D23" s="18"/>
      <c r="E23" s="26"/>
      <c r="F23" s="7"/>
      <c r="G23" s="2">
        <v>100.00000000000001</v>
      </c>
      <c r="H23" s="2">
        <v>100.12582954864931</v>
      </c>
      <c r="I23" s="2">
        <v>100.59014038857542</v>
      </c>
      <c r="J23" s="2">
        <v>100.59014038857542</v>
      </c>
      <c r="K23" s="2">
        <v>101.44192234920031</v>
      </c>
      <c r="L23" s="2">
        <v>101.44192234920031</v>
      </c>
      <c r="M23" s="2">
        <v>103.65609247744065</v>
      </c>
      <c r="N23" s="2">
        <v>104.76482713304149</v>
      </c>
      <c r="O23" s="2">
        <v>104.76482713304149</v>
      </c>
      <c r="P23" s="2">
        <v>105.18924383410426</v>
      </c>
      <c r="Q23" s="2">
        <v>105.18924383410426</v>
      </c>
      <c r="R23" s="2">
        <v>106.74250097891249</v>
      </c>
      <c r="S23" s="2">
        <v>119.32741689358899</v>
      </c>
      <c r="T23" s="2">
        <v>122.52267468722457</v>
      </c>
      <c r="U23" s="2">
        <v>124.40343448715286</v>
      </c>
      <c r="V23" s="2">
        <v>124.52926403580216</v>
      </c>
      <c r="W23" s="2">
        <v>128.30555654694186</v>
      </c>
      <c r="X23" s="2">
        <v>128.30565437284648</v>
      </c>
      <c r="Y23" s="2">
        <v>128.81753556195122</v>
      </c>
      <c r="Z23" s="2">
        <v>130.50071137207149</v>
      </c>
      <c r="AA23" s="2">
        <v>129.39322763452407</v>
      </c>
      <c r="AB23" s="2">
        <v>129.35686657775832</v>
      </c>
      <c r="AC23" s="68">
        <v>105.46097788266573</v>
      </c>
      <c r="AD23" s="17">
        <v>102.66674867529963</v>
      </c>
      <c r="AE23" s="17">
        <v>100</v>
      </c>
    </row>
    <row r="24" spans="1:31">
      <c r="A24" s="9"/>
      <c r="B24" s="13"/>
      <c r="C24" s="15" t="s">
        <v>63</v>
      </c>
      <c r="D24" s="18"/>
      <c r="E24" s="27"/>
      <c r="F24" s="7"/>
      <c r="G24" s="2">
        <v>100</v>
      </c>
      <c r="H24" s="2">
        <v>100</v>
      </c>
      <c r="I24" s="2">
        <v>100</v>
      </c>
      <c r="J24" s="2">
        <v>100</v>
      </c>
      <c r="K24" s="2">
        <v>100</v>
      </c>
      <c r="L24" s="2">
        <v>100</v>
      </c>
      <c r="M24" s="2">
        <v>100</v>
      </c>
      <c r="N24" s="2">
        <v>100</v>
      </c>
      <c r="O24" s="2">
        <v>100</v>
      </c>
      <c r="P24" s="2">
        <v>100</v>
      </c>
      <c r="Q24" s="2">
        <v>100</v>
      </c>
      <c r="R24" s="2">
        <v>100</v>
      </c>
      <c r="S24" s="2">
        <v>127.69786261264046</v>
      </c>
      <c r="T24" s="2">
        <v>144.66157632623407</v>
      </c>
      <c r="U24" s="2">
        <v>144.66157632623407</v>
      </c>
      <c r="V24" s="2">
        <v>144.66157632623407</v>
      </c>
      <c r="W24" s="2">
        <v>146.35199656699567</v>
      </c>
      <c r="X24" s="2">
        <v>146.35206882217616</v>
      </c>
      <c r="Y24" s="2">
        <v>146.35206882217616</v>
      </c>
      <c r="Z24" s="2">
        <v>146.35199656699567</v>
      </c>
      <c r="AA24" s="2">
        <v>146.35206882217616</v>
      </c>
      <c r="AB24" s="2">
        <v>146.35206882217616</v>
      </c>
      <c r="AC24" s="68">
        <v>100.94723842567954</v>
      </c>
      <c r="AD24" s="17">
        <v>100.8315685745109</v>
      </c>
      <c r="AE24" s="17">
        <v>100</v>
      </c>
    </row>
    <row r="25" spans="1:31">
      <c r="A25" s="20"/>
      <c r="B25" s="12" t="s">
        <v>64</v>
      </c>
      <c r="C25" s="13"/>
      <c r="D25" s="18"/>
      <c r="E25" s="28"/>
      <c r="F25" s="7"/>
      <c r="G25" s="2">
        <v>99.999999999999986</v>
      </c>
      <c r="H25" s="2">
        <v>101.21682610086268</v>
      </c>
      <c r="I25" s="2">
        <v>99.999999999999986</v>
      </c>
      <c r="J25" s="2">
        <v>99.999999999999986</v>
      </c>
      <c r="K25" s="2">
        <v>107.18595860376075</v>
      </c>
      <c r="L25" s="2">
        <v>107.18595860376075</v>
      </c>
      <c r="M25" s="2">
        <v>108.03807960649273</v>
      </c>
      <c r="N25" s="2">
        <v>108.03807960649273</v>
      </c>
      <c r="O25" s="2">
        <v>108.03807960649273</v>
      </c>
      <c r="P25" s="2">
        <v>108.03807960649273</v>
      </c>
      <c r="Q25" s="2">
        <v>108.03807960649273</v>
      </c>
      <c r="R25" s="2">
        <v>111.84445149903827</v>
      </c>
      <c r="S25" s="2">
        <v>115.7043629029242</v>
      </c>
      <c r="T25" s="2">
        <v>118.76985686394008</v>
      </c>
      <c r="U25" s="2">
        <v>118.76985686394008</v>
      </c>
      <c r="V25" s="2">
        <v>118.76985686394008</v>
      </c>
      <c r="W25" s="2">
        <v>119.03842222649239</v>
      </c>
      <c r="X25" s="2">
        <v>119.03842222649239</v>
      </c>
      <c r="Y25" s="2">
        <v>120.31673156152387</v>
      </c>
      <c r="Z25" s="2">
        <v>120.31673156152387</v>
      </c>
      <c r="AA25" s="2">
        <v>120.31673156152387</v>
      </c>
      <c r="AB25" s="2">
        <v>120.31673156152387</v>
      </c>
      <c r="AC25" s="67">
        <v>100.75919968887253</v>
      </c>
      <c r="AD25" s="14">
        <v>100.61705931680704</v>
      </c>
      <c r="AE25" s="14">
        <v>100</v>
      </c>
    </row>
    <row r="26" spans="1:31">
      <c r="A26" s="9" t="s">
        <v>65</v>
      </c>
      <c r="B26" s="10"/>
      <c r="C26" s="6"/>
      <c r="D26" s="18"/>
      <c r="E26" s="27"/>
      <c r="F26" s="7"/>
      <c r="G26" s="2">
        <v>100</v>
      </c>
      <c r="H26" s="2">
        <v>100.22078505325469</v>
      </c>
      <c r="I26" s="2">
        <v>100.22078505325469</v>
      </c>
      <c r="J26" s="2">
        <v>100.22078505325469</v>
      </c>
      <c r="K26" s="2">
        <v>96.785057289364318</v>
      </c>
      <c r="L26" s="2">
        <v>97.5872100675723</v>
      </c>
      <c r="M26" s="2">
        <v>97.845207836197346</v>
      </c>
      <c r="N26" s="2">
        <v>96.127343954252169</v>
      </c>
      <c r="O26" s="2">
        <v>96.127343954252169</v>
      </c>
      <c r="P26" s="2">
        <v>103.96502664670261</v>
      </c>
      <c r="Q26" s="2">
        <v>103.96502664670261</v>
      </c>
      <c r="R26" s="2">
        <v>106.2446042828841</v>
      </c>
      <c r="S26" s="2">
        <v>106.2446042828841</v>
      </c>
      <c r="T26" s="2">
        <v>106.2446042828841</v>
      </c>
      <c r="U26" s="2">
        <v>106.21624222059806</v>
      </c>
      <c r="V26" s="2">
        <v>106.21624222059806</v>
      </c>
      <c r="W26" s="2">
        <v>108.42136877079101</v>
      </c>
      <c r="X26" s="2">
        <v>110.71328190638789</v>
      </c>
      <c r="Y26" s="2">
        <v>110.08344771578801</v>
      </c>
      <c r="Z26" s="2">
        <v>111.20656286052102</v>
      </c>
      <c r="AA26" s="2">
        <v>111.20026018001302</v>
      </c>
      <c r="AB26" s="2">
        <v>111.20026018001302</v>
      </c>
      <c r="AC26" s="66">
        <v>102.78868031842396</v>
      </c>
      <c r="AD26" s="11">
        <v>104.19584613989272</v>
      </c>
      <c r="AE26" s="11">
        <v>99.997411999332115</v>
      </c>
    </row>
    <row r="27" spans="1:31">
      <c r="A27" s="9"/>
      <c r="B27" s="29" t="s">
        <v>66</v>
      </c>
      <c r="C27" s="6"/>
      <c r="D27" s="18"/>
      <c r="E27" s="27"/>
      <c r="F27" s="7"/>
      <c r="G27" s="2">
        <v>100</v>
      </c>
      <c r="H27" s="2">
        <v>100</v>
      </c>
      <c r="I27" s="2">
        <v>100</v>
      </c>
      <c r="J27" s="2">
        <v>100</v>
      </c>
      <c r="K27" s="2">
        <v>100</v>
      </c>
      <c r="L27" s="2">
        <v>100</v>
      </c>
      <c r="M27" s="2">
        <v>100</v>
      </c>
      <c r="N27" s="2">
        <v>100</v>
      </c>
      <c r="O27" s="2">
        <v>100</v>
      </c>
      <c r="P27" s="2">
        <v>100</v>
      </c>
      <c r="Q27" s="2">
        <v>100</v>
      </c>
      <c r="R27" s="2">
        <v>100</v>
      </c>
      <c r="S27" s="2">
        <v>100</v>
      </c>
      <c r="T27" s="2">
        <v>100</v>
      </c>
      <c r="U27" s="2">
        <v>100</v>
      </c>
      <c r="V27" s="2">
        <v>100</v>
      </c>
      <c r="W27" s="2">
        <v>100</v>
      </c>
      <c r="X27" s="2">
        <v>100</v>
      </c>
      <c r="Y27" s="2">
        <v>100</v>
      </c>
      <c r="Z27" s="2">
        <v>100</v>
      </c>
      <c r="AA27" s="2">
        <v>100</v>
      </c>
      <c r="AB27" s="2">
        <v>100</v>
      </c>
      <c r="AC27" s="67">
        <v>100</v>
      </c>
      <c r="AD27" s="14">
        <v>100</v>
      </c>
      <c r="AE27" s="14">
        <v>100</v>
      </c>
    </row>
    <row r="28" spans="1:31">
      <c r="A28" s="9"/>
      <c r="B28" s="29" t="s">
        <v>67</v>
      </c>
      <c r="C28" s="29"/>
      <c r="D28" s="18"/>
      <c r="E28" s="27"/>
      <c r="F28" s="7"/>
      <c r="G28" s="2">
        <v>100</v>
      </c>
      <c r="H28" s="2">
        <v>100</v>
      </c>
      <c r="I28" s="2">
        <v>100</v>
      </c>
      <c r="J28" s="2">
        <v>100</v>
      </c>
      <c r="K28" s="2">
        <v>100</v>
      </c>
      <c r="L28" s="2">
        <v>100.07037615883895</v>
      </c>
      <c r="M28" s="2">
        <v>101.0306496975754</v>
      </c>
      <c r="N28" s="2">
        <v>101.0306496975754</v>
      </c>
      <c r="O28" s="2">
        <v>101.0306496975754</v>
      </c>
      <c r="P28" s="2">
        <v>101.0306496975754</v>
      </c>
      <c r="Q28" s="2">
        <v>101.0306496975754</v>
      </c>
      <c r="R28" s="2">
        <v>109.51528929421374</v>
      </c>
      <c r="S28" s="2">
        <v>109.51528929421374</v>
      </c>
      <c r="T28" s="2">
        <v>109.51528929421374</v>
      </c>
      <c r="U28" s="2">
        <v>109.40972505595533</v>
      </c>
      <c r="V28" s="2">
        <v>109.40972505595533</v>
      </c>
      <c r="W28" s="2">
        <v>117.70522025563602</v>
      </c>
      <c r="X28" s="2">
        <v>119.75388034904674</v>
      </c>
      <c r="Y28" s="2">
        <v>123.80355150522213</v>
      </c>
      <c r="Z28" s="2">
        <v>127.98381151362801</v>
      </c>
      <c r="AA28" s="2">
        <v>127.96035279401504</v>
      </c>
      <c r="AB28" s="2">
        <v>127.96035279401504</v>
      </c>
      <c r="AC28" s="67">
        <v>89.321238164260606</v>
      </c>
      <c r="AD28" s="14">
        <v>96.670409932844876</v>
      </c>
      <c r="AE28" s="14">
        <v>99.988882976121161</v>
      </c>
    </row>
    <row r="29" spans="1:31">
      <c r="A29" s="20"/>
      <c r="B29" s="29" t="s">
        <v>68</v>
      </c>
      <c r="C29" s="29"/>
      <c r="D29" s="6"/>
      <c r="E29" s="28"/>
      <c r="F29" s="7"/>
      <c r="G29" s="2">
        <v>100.00000000000001</v>
      </c>
      <c r="H29" s="2">
        <v>106.2785728068625</v>
      </c>
      <c r="I29" s="2">
        <v>106.2785728068625</v>
      </c>
      <c r="J29" s="2">
        <v>106.2785728068625</v>
      </c>
      <c r="K29" s="2">
        <v>106.2785728068625</v>
      </c>
      <c r="L29" s="2">
        <v>106.2785728068625</v>
      </c>
      <c r="M29" s="2">
        <v>106.2785728068625</v>
      </c>
      <c r="N29" s="2">
        <v>106.2785728068625</v>
      </c>
      <c r="O29" s="2">
        <v>106.2785728068625</v>
      </c>
      <c r="P29" s="2">
        <v>106.2785728068625</v>
      </c>
      <c r="Q29" s="2">
        <v>106.2785728068625</v>
      </c>
      <c r="R29" s="2">
        <v>106.2785728068625</v>
      </c>
      <c r="S29" s="2">
        <v>106.2785728068625</v>
      </c>
      <c r="T29" s="2">
        <v>106.2785728068625</v>
      </c>
      <c r="U29" s="2">
        <v>106.2785728068625</v>
      </c>
      <c r="V29" s="2">
        <v>106.2785728068625</v>
      </c>
      <c r="W29" s="2">
        <v>106.2785728068625</v>
      </c>
      <c r="X29" s="2">
        <v>106.2785728068625</v>
      </c>
      <c r="Y29" s="2">
        <v>106.2785728068625</v>
      </c>
      <c r="Z29" s="2">
        <v>106.2785728068625</v>
      </c>
      <c r="AA29" s="2">
        <v>106.2785728068625</v>
      </c>
      <c r="AB29" s="2">
        <v>106.2785728068625</v>
      </c>
      <c r="AC29" s="67">
        <v>86.49493325367942</v>
      </c>
      <c r="AD29" s="14">
        <v>100</v>
      </c>
      <c r="AE29" s="14">
        <v>100</v>
      </c>
    </row>
    <row r="30" spans="1:31">
      <c r="A30" s="20"/>
      <c r="B30" s="29" t="s">
        <v>69</v>
      </c>
      <c r="C30" s="29"/>
      <c r="D30" s="6"/>
      <c r="E30" s="28"/>
      <c r="F30" s="7"/>
      <c r="G30" s="2">
        <v>100</v>
      </c>
      <c r="H30" s="2">
        <v>100</v>
      </c>
      <c r="I30" s="2">
        <v>100</v>
      </c>
      <c r="J30" s="2">
        <v>100</v>
      </c>
      <c r="K30" s="2">
        <v>95.049997743548701</v>
      </c>
      <c r="L30" s="2">
        <v>96.178452464172153</v>
      </c>
      <c r="M30" s="2">
        <v>96.178452464172153</v>
      </c>
      <c r="N30" s="2">
        <v>93.703451335946511</v>
      </c>
      <c r="O30" s="2">
        <v>93.703451335946511</v>
      </c>
      <c r="P30" s="2">
        <v>104.99554130324027</v>
      </c>
      <c r="Q30" s="2">
        <v>104.99554130324027</v>
      </c>
      <c r="R30" s="2">
        <v>104.99554130324027</v>
      </c>
      <c r="S30" s="2">
        <v>104.99554130324027</v>
      </c>
      <c r="T30" s="2">
        <v>104.99554130324027</v>
      </c>
      <c r="U30" s="2">
        <v>104.99554130324027</v>
      </c>
      <c r="V30" s="2">
        <v>104.99554130324027</v>
      </c>
      <c r="W30" s="2">
        <v>104.96149156689104</v>
      </c>
      <c r="X30" s="2">
        <v>107.47054243146593</v>
      </c>
      <c r="Y30" s="2">
        <v>104.99554130324027</v>
      </c>
      <c r="Z30" s="2">
        <v>104.99554130324027</v>
      </c>
      <c r="AA30" s="2">
        <v>104.99554130324027</v>
      </c>
      <c r="AB30" s="2">
        <v>104.99554130324027</v>
      </c>
      <c r="AC30" s="67">
        <v>108.38385656273944</v>
      </c>
      <c r="AD30" s="14">
        <v>106.90893705598164</v>
      </c>
      <c r="AE30" s="14">
        <v>100</v>
      </c>
    </row>
    <row r="31" spans="1:31">
      <c r="A31" s="9" t="s">
        <v>70</v>
      </c>
      <c r="B31" s="10"/>
      <c r="C31" s="6"/>
      <c r="D31" s="6"/>
      <c r="E31" s="27"/>
      <c r="F31" s="7"/>
      <c r="G31" s="2">
        <v>100.00000000000001</v>
      </c>
      <c r="H31" s="2">
        <v>100.26075436537153</v>
      </c>
      <c r="I31" s="2">
        <v>100.00000000000001</v>
      </c>
      <c r="J31" s="2">
        <v>100.00000000000001</v>
      </c>
      <c r="K31" s="2">
        <v>100.5102533561704</v>
      </c>
      <c r="L31" s="2">
        <v>100.78402451095754</v>
      </c>
      <c r="M31" s="2">
        <v>102.61500473927688</v>
      </c>
      <c r="N31" s="2">
        <v>102.17368635808872</v>
      </c>
      <c r="O31" s="2">
        <v>102.17368635808872</v>
      </c>
      <c r="P31" s="2">
        <v>102.23717386443624</v>
      </c>
      <c r="Q31" s="2">
        <v>102.73316184537796</v>
      </c>
      <c r="R31" s="2">
        <v>104.77457110727237</v>
      </c>
      <c r="S31" s="2">
        <v>108.28445144887202</v>
      </c>
      <c r="T31" s="2">
        <v>109.5816578987202</v>
      </c>
      <c r="U31" s="2">
        <v>110.61310084458002</v>
      </c>
      <c r="V31" s="2">
        <v>110.61310084458002</v>
      </c>
      <c r="W31" s="2">
        <v>112.9014061207515</v>
      </c>
      <c r="X31" s="2">
        <v>115.35164636901477</v>
      </c>
      <c r="Y31" s="2">
        <v>117.67751254872036</v>
      </c>
      <c r="Z31" s="2">
        <v>121.3570456098646</v>
      </c>
      <c r="AA31" s="2">
        <v>122.03080861918257</v>
      </c>
      <c r="AB31" s="2">
        <v>122.98326041657226</v>
      </c>
      <c r="AC31" s="66">
        <v>104.4331154043024</v>
      </c>
      <c r="AD31" s="11">
        <v>102.94389214944235</v>
      </c>
      <c r="AE31" s="11">
        <v>100.01946726248501</v>
      </c>
    </row>
    <row r="32" spans="1:31">
      <c r="A32" s="9"/>
      <c r="B32" s="30" t="s">
        <v>71</v>
      </c>
      <c r="C32" s="31"/>
      <c r="D32" s="31"/>
      <c r="E32" s="31"/>
      <c r="F32" s="7"/>
      <c r="G32" s="2">
        <v>99.999999999999986</v>
      </c>
      <c r="H32" s="2">
        <v>101.01898169040426</v>
      </c>
      <c r="I32" s="2">
        <v>99.999999999999986</v>
      </c>
      <c r="J32" s="2">
        <v>99.999999999999986</v>
      </c>
      <c r="K32" s="2">
        <v>101.20226847150246</v>
      </c>
      <c r="L32" s="2">
        <v>102.27211746019144</v>
      </c>
      <c r="M32" s="2">
        <v>106.34804422180852</v>
      </c>
      <c r="N32" s="2">
        <v>106.71450783392628</v>
      </c>
      <c r="O32" s="2">
        <v>106.71450783392628</v>
      </c>
      <c r="P32" s="2">
        <v>106.71450783392628</v>
      </c>
      <c r="Q32" s="2">
        <v>106.71450783392628</v>
      </c>
      <c r="R32" s="2">
        <v>114.69197220936817</v>
      </c>
      <c r="S32" s="2">
        <v>119.26730035601246</v>
      </c>
      <c r="T32" s="2">
        <v>117.40845643383162</v>
      </c>
      <c r="U32" s="2">
        <v>121.98378458047588</v>
      </c>
      <c r="V32" s="2">
        <v>121.98378458047588</v>
      </c>
      <c r="W32" s="2">
        <v>127.89715507192048</v>
      </c>
      <c r="X32" s="2">
        <v>127.89733817508734</v>
      </c>
      <c r="Y32" s="2">
        <v>127.89733817508734</v>
      </c>
      <c r="Z32" s="2">
        <v>134.13207101659961</v>
      </c>
      <c r="AA32" s="2">
        <v>136.70163647655554</v>
      </c>
      <c r="AB32" s="2">
        <v>136.70163647655554</v>
      </c>
      <c r="AC32" s="70">
        <v>109.1826221912592</v>
      </c>
      <c r="AD32" s="32">
        <v>105.98806738143386</v>
      </c>
      <c r="AE32" s="32">
        <v>100</v>
      </c>
    </row>
    <row r="33" spans="1:31">
      <c r="A33" s="33"/>
      <c r="B33" s="34" t="s">
        <v>72</v>
      </c>
      <c r="C33" s="35"/>
      <c r="D33" s="36"/>
      <c r="E33" s="37"/>
      <c r="F33" s="7"/>
      <c r="G33" s="2">
        <v>100.00000000000001</v>
      </c>
      <c r="H33" s="2">
        <v>100.00000000000001</v>
      </c>
      <c r="I33" s="2">
        <v>100.00000000000001</v>
      </c>
      <c r="J33" s="2">
        <v>100.00000000000001</v>
      </c>
      <c r="K33" s="2">
        <v>100.1540374539321</v>
      </c>
      <c r="L33" s="2">
        <v>100.1540374539321</v>
      </c>
      <c r="M33" s="2">
        <v>100.1540374539321</v>
      </c>
      <c r="N33" s="2">
        <v>100.1540374539321</v>
      </c>
      <c r="O33" s="2">
        <v>100.1540374539321</v>
      </c>
      <c r="P33" s="2">
        <v>100.30807490786421</v>
      </c>
      <c r="Q33" s="2">
        <v>100.30807490786421</v>
      </c>
      <c r="R33" s="2">
        <v>100.30807490786421</v>
      </c>
      <c r="S33" s="2">
        <v>106.7382961361248</v>
      </c>
      <c r="T33" s="2">
        <v>104.6981588077505</v>
      </c>
      <c r="U33" s="2">
        <v>104.6981588077505</v>
      </c>
      <c r="V33" s="2">
        <v>104.6981588077505</v>
      </c>
      <c r="W33" s="2">
        <v>104.6981588077505</v>
      </c>
      <c r="X33" s="2">
        <v>104.6981588077505</v>
      </c>
      <c r="Y33" s="2">
        <v>104.6981588077505</v>
      </c>
      <c r="Z33" s="2">
        <v>104.6981588077505</v>
      </c>
      <c r="AA33" s="2">
        <v>104.6981588077505</v>
      </c>
      <c r="AB33" s="2">
        <v>104.6981588077505</v>
      </c>
      <c r="AC33" s="71">
        <v>104.07859976988271</v>
      </c>
      <c r="AD33" s="38">
        <v>102.98297193470742</v>
      </c>
      <c r="AE33" s="38">
        <v>100</v>
      </c>
    </row>
    <row r="34" spans="1:31">
      <c r="A34" s="9"/>
      <c r="B34" s="39" t="s">
        <v>73</v>
      </c>
      <c r="C34" s="12"/>
      <c r="D34" s="6"/>
      <c r="E34" s="27"/>
      <c r="F34" s="7"/>
      <c r="G34" s="2">
        <v>100.00000000000001</v>
      </c>
      <c r="H34" s="2">
        <v>100.00000000000001</v>
      </c>
      <c r="I34" s="2">
        <v>100.00000000000001</v>
      </c>
      <c r="J34" s="2">
        <v>100.00000000000001</v>
      </c>
      <c r="K34" s="2">
        <v>100.00000000000001</v>
      </c>
      <c r="L34" s="2">
        <v>100.00000000000001</v>
      </c>
      <c r="M34" s="2">
        <v>100.00000000000001</v>
      </c>
      <c r="N34" s="2">
        <v>101.31173833690318</v>
      </c>
      <c r="O34" s="2">
        <v>101.31173833690318</v>
      </c>
      <c r="P34" s="2">
        <v>101.31173833690318</v>
      </c>
      <c r="Q34" s="2">
        <v>101.31173833690318</v>
      </c>
      <c r="R34" s="2">
        <v>101.31173833690318</v>
      </c>
      <c r="S34" s="2">
        <v>102.29549290185231</v>
      </c>
      <c r="T34" s="2">
        <v>102.29549290185231</v>
      </c>
      <c r="U34" s="2">
        <v>102.29549290185231</v>
      </c>
      <c r="V34" s="2">
        <v>102.29549290185231</v>
      </c>
      <c r="W34" s="2">
        <v>107.18053131935284</v>
      </c>
      <c r="X34" s="2">
        <v>112.06556973685336</v>
      </c>
      <c r="Y34" s="2">
        <v>114.50808894560362</v>
      </c>
      <c r="Z34" s="2">
        <v>112.06556973685336</v>
      </c>
      <c r="AA34" s="2">
        <v>112.06556973685336</v>
      </c>
      <c r="AB34" s="2">
        <v>112.06556973685336</v>
      </c>
      <c r="AC34" s="67">
        <v>100.9600924320075</v>
      </c>
      <c r="AD34" s="14">
        <v>100.47775278185263</v>
      </c>
      <c r="AE34" s="14">
        <v>100</v>
      </c>
    </row>
    <row r="35" spans="1:31">
      <c r="A35" s="9"/>
      <c r="B35" s="39" t="s">
        <v>74</v>
      </c>
      <c r="C35" s="12"/>
      <c r="D35" s="18"/>
      <c r="E35" s="27"/>
      <c r="F35" s="7"/>
      <c r="G35" s="2">
        <v>100</v>
      </c>
      <c r="H35" s="2">
        <v>100</v>
      </c>
      <c r="I35" s="2">
        <v>100</v>
      </c>
      <c r="J35" s="2">
        <v>100</v>
      </c>
      <c r="K35" s="2">
        <v>100</v>
      </c>
      <c r="L35" s="2">
        <v>100</v>
      </c>
      <c r="M35" s="2">
        <v>102.47829145469743</v>
      </c>
      <c r="N35" s="2">
        <v>102.26181773759706</v>
      </c>
      <c r="O35" s="2">
        <v>102.26181773759706</v>
      </c>
      <c r="P35" s="2">
        <v>102.26181773759706</v>
      </c>
      <c r="Q35" s="2">
        <v>102.26181773759706</v>
      </c>
      <c r="R35" s="2">
        <v>102.26181773759706</v>
      </c>
      <c r="S35" s="2">
        <v>104.1974956245686</v>
      </c>
      <c r="T35" s="2">
        <v>106.88992932845453</v>
      </c>
      <c r="U35" s="2">
        <v>104.95425144148298</v>
      </c>
      <c r="V35" s="2">
        <v>104.95425144148298</v>
      </c>
      <c r="W35" s="2">
        <v>104.95425144148298</v>
      </c>
      <c r="X35" s="2">
        <v>104.95425144148298</v>
      </c>
      <c r="Y35" s="2">
        <v>107.53901224268164</v>
      </c>
      <c r="Z35" s="2">
        <v>109.26110912648024</v>
      </c>
      <c r="AA35" s="2">
        <v>109.47763352243004</v>
      </c>
      <c r="AB35" s="2">
        <v>109.47763352243004</v>
      </c>
      <c r="AC35" s="67">
        <v>108.52633913309073</v>
      </c>
      <c r="AD35" s="14">
        <v>106.11034642474149</v>
      </c>
      <c r="AE35" s="14">
        <v>100</v>
      </c>
    </row>
    <row r="36" spans="1:31">
      <c r="A36" s="9"/>
      <c r="B36" s="30" t="s">
        <v>75</v>
      </c>
      <c r="C36" s="31"/>
      <c r="D36" s="31"/>
      <c r="E36" s="31"/>
      <c r="F36" s="7"/>
      <c r="G36" s="2">
        <v>100</v>
      </c>
      <c r="H36" s="2">
        <v>100</v>
      </c>
      <c r="I36" s="2">
        <v>100</v>
      </c>
      <c r="J36" s="2">
        <v>100</v>
      </c>
      <c r="K36" s="2">
        <v>100</v>
      </c>
      <c r="L36" s="2">
        <v>100</v>
      </c>
      <c r="M36" s="2">
        <v>100</v>
      </c>
      <c r="N36" s="2">
        <v>100</v>
      </c>
      <c r="O36" s="2">
        <v>100</v>
      </c>
      <c r="P36" s="2">
        <v>100</v>
      </c>
      <c r="Q36" s="2">
        <v>100</v>
      </c>
      <c r="R36" s="2">
        <v>100</v>
      </c>
      <c r="S36" s="2">
        <v>100</v>
      </c>
      <c r="T36" s="2">
        <v>108.16217508570423</v>
      </c>
      <c r="U36" s="2">
        <v>108.16217508570423</v>
      </c>
      <c r="V36" s="2">
        <v>108.16217508570423</v>
      </c>
      <c r="W36" s="2">
        <v>108.16217508570423</v>
      </c>
      <c r="X36" s="2">
        <v>121.58363261791922</v>
      </c>
      <c r="Y36" s="2">
        <v>130.5312709727292</v>
      </c>
      <c r="Z36" s="2">
        <v>148.42654768234922</v>
      </c>
      <c r="AA36" s="2">
        <v>148.42654768234922</v>
      </c>
      <c r="AB36" s="2">
        <v>148.42654768234922</v>
      </c>
      <c r="AC36" s="70">
        <v>103.15088515656812</v>
      </c>
      <c r="AD36" s="32">
        <v>102.16344406104278</v>
      </c>
      <c r="AE36" s="32">
        <v>100</v>
      </c>
    </row>
    <row r="37" spans="1:31">
      <c r="A37" s="9"/>
      <c r="B37" s="30" t="s">
        <v>76</v>
      </c>
      <c r="C37" s="31"/>
      <c r="D37" s="31"/>
      <c r="E37" s="31"/>
      <c r="F37" s="7"/>
      <c r="G37" s="2">
        <v>100.00000000000001</v>
      </c>
      <c r="H37" s="2">
        <v>100.00000000000001</v>
      </c>
      <c r="I37" s="2">
        <v>100.00000000000001</v>
      </c>
      <c r="J37" s="2">
        <v>100.00000000000001</v>
      </c>
      <c r="K37" s="2">
        <v>100.61554178761861</v>
      </c>
      <c r="L37" s="2">
        <v>100.61554178761861</v>
      </c>
      <c r="M37" s="2">
        <v>102.603736718609</v>
      </c>
      <c r="N37" s="2">
        <v>100.28481454777453</v>
      </c>
      <c r="O37" s="2">
        <v>100.28481454777453</v>
      </c>
      <c r="P37" s="2">
        <v>100.44659981550716</v>
      </c>
      <c r="Q37" s="2">
        <v>102.06445249283354</v>
      </c>
      <c r="R37" s="2">
        <v>102.06445249283354</v>
      </c>
      <c r="S37" s="2">
        <v>106.88019914022557</v>
      </c>
      <c r="T37" s="2">
        <v>109.18437838923785</v>
      </c>
      <c r="U37" s="2">
        <v>109.18437838923785</v>
      </c>
      <c r="V37" s="2">
        <v>109.18437838923785</v>
      </c>
      <c r="W37" s="2">
        <v>109.38750717915198</v>
      </c>
      <c r="X37" s="2">
        <v>109.38750717915198</v>
      </c>
      <c r="Y37" s="2">
        <v>111.42651659126521</v>
      </c>
      <c r="Z37" s="2">
        <v>111.42651659126521</v>
      </c>
      <c r="AA37" s="2">
        <v>111.42856839722396</v>
      </c>
      <c r="AB37" s="2">
        <v>114.53535071784695</v>
      </c>
      <c r="AC37" s="70">
        <v>101.22426677546434</v>
      </c>
      <c r="AD37" s="32">
        <v>100.66920083171307</v>
      </c>
      <c r="AE37" s="32">
        <v>100.06977867921485</v>
      </c>
    </row>
    <row r="38" spans="1:31">
      <c r="A38" s="9" t="s">
        <v>77</v>
      </c>
      <c r="B38" s="10"/>
      <c r="C38" s="6"/>
      <c r="D38" s="18"/>
      <c r="E38" s="27"/>
      <c r="F38" s="7"/>
      <c r="G38" s="2">
        <v>100</v>
      </c>
      <c r="H38" s="2">
        <v>100</v>
      </c>
      <c r="I38" s="2">
        <v>103.08864359325052</v>
      </c>
      <c r="J38" s="2">
        <v>105.29986355070461</v>
      </c>
      <c r="K38" s="2">
        <v>105.29986355070461</v>
      </c>
      <c r="L38" s="2">
        <v>105.29986355070461</v>
      </c>
      <c r="M38" s="2">
        <v>105.29986355070461</v>
      </c>
      <c r="N38" s="2">
        <v>106.89497514940452</v>
      </c>
      <c r="O38" s="2">
        <v>106.89497514940452</v>
      </c>
      <c r="P38" s="2">
        <v>106.89497514940452</v>
      </c>
      <c r="Q38" s="2">
        <v>106.89497514940452</v>
      </c>
      <c r="R38" s="2">
        <v>106.89497514940452</v>
      </c>
      <c r="S38" s="2">
        <v>107.09280617847962</v>
      </c>
      <c r="T38" s="2">
        <v>110.24155213419583</v>
      </c>
      <c r="U38" s="2">
        <v>109.67800871482871</v>
      </c>
      <c r="V38" s="2">
        <v>109.69837775408294</v>
      </c>
      <c r="W38" s="2">
        <v>109.90885782637669</v>
      </c>
      <c r="X38" s="2">
        <v>109.90206814662525</v>
      </c>
      <c r="Y38" s="2">
        <v>109.90206814662525</v>
      </c>
      <c r="Z38" s="2">
        <v>109.90885782637669</v>
      </c>
      <c r="AA38" s="2">
        <v>110.92052010933695</v>
      </c>
      <c r="AB38" s="2">
        <v>110.92052010933695</v>
      </c>
      <c r="AC38" s="66">
        <v>98.895922945989142</v>
      </c>
      <c r="AD38" s="11">
        <v>102.06821296286212</v>
      </c>
      <c r="AE38" s="11">
        <v>100</v>
      </c>
    </row>
    <row r="39" spans="1:31">
      <c r="A39" s="9"/>
      <c r="B39" s="12" t="s">
        <v>78</v>
      </c>
      <c r="C39" s="13"/>
      <c r="D39" s="18"/>
      <c r="E39" s="27"/>
      <c r="F39" s="7"/>
      <c r="G39" s="2">
        <v>99.999999999999972</v>
      </c>
      <c r="H39" s="2">
        <v>99.999999999999972</v>
      </c>
      <c r="I39" s="2">
        <v>99.999999999999972</v>
      </c>
      <c r="J39" s="2">
        <v>104.86873255821993</v>
      </c>
      <c r="K39" s="2">
        <v>104.86873255821993</v>
      </c>
      <c r="L39" s="2">
        <v>104.86873255821993</v>
      </c>
      <c r="M39" s="2">
        <v>104.86873255821993</v>
      </c>
      <c r="N39" s="2">
        <v>108.38089865838764</v>
      </c>
      <c r="O39" s="2">
        <v>108.38089865838764</v>
      </c>
      <c r="P39" s="2">
        <v>108.38089865838764</v>
      </c>
      <c r="Q39" s="2">
        <v>108.38089865838764</v>
      </c>
      <c r="R39" s="2">
        <v>108.38089865838764</v>
      </c>
      <c r="S39" s="2">
        <v>108.81648914274321</v>
      </c>
      <c r="T39" s="2">
        <v>115.74949546826943</v>
      </c>
      <c r="U39" s="2">
        <v>114.50866812108757</v>
      </c>
      <c r="V39" s="2">
        <v>114.55351730231102</v>
      </c>
      <c r="W39" s="2">
        <v>115.0169588416199</v>
      </c>
      <c r="X39" s="2">
        <v>115.0020091145454</v>
      </c>
      <c r="Y39" s="2">
        <v>115.0020091145454</v>
      </c>
      <c r="Z39" s="2">
        <v>115.0169588416199</v>
      </c>
      <c r="AA39" s="2">
        <v>117.24446817571744</v>
      </c>
      <c r="AB39" s="2">
        <v>117.24446817571744</v>
      </c>
      <c r="AC39" s="67">
        <v>100.79742786844204</v>
      </c>
      <c r="AD39" s="14">
        <v>104.10101438067947</v>
      </c>
      <c r="AE39" s="14">
        <v>100</v>
      </c>
    </row>
    <row r="40" spans="1:31">
      <c r="A40" s="9"/>
      <c r="B40" s="12" t="s">
        <v>79</v>
      </c>
      <c r="C40" s="6"/>
      <c r="D40" s="18"/>
      <c r="E40" s="28"/>
      <c r="F40" s="7"/>
      <c r="G40" s="2">
        <v>99.999999999999986</v>
      </c>
      <c r="H40" s="2">
        <v>99.999999999999986</v>
      </c>
      <c r="I40" s="2">
        <v>161.82803584211746</v>
      </c>
      <c r="J40" s="2">
        <v>161.82803584211746</v>
      </c>
      <c r="K40" s="2">
        <v>161.82803584211746</v>
      </c>
      <c r="L40" s="2">
        <v>161.82803584211746</v>
      </c>
      <c r="M40" s="2">
        <v>161.82803584211746</v>
      </c>
      <c r="N40" s="2">
        <v>161.82803584211746</v>
      </c>
      <c r="O40" s="2">
        <v>161.82803584211746</v>
      </c>
      <c r="P40" s="2">
        <v>161.82803584211746</v>
      </c>
      <c r="Q40" s="2">
        <v>161.82803584211746</v>
      </c>
      <c r="R40" s="2">
        <v>161.82803584211746</v>
      </c>
      <c r="S40" s="2">
        <v>161.82803584211746</v>
      </c>
      <c r="T40" s="2">
        <v>161.82803584211746</v>
      </c>
      <c r="U40" s="2">
        <v>161.82803584211746</v>
      </c>
      <c r="V40" s="2">
        <v>161.82803584211746</v>
      </c>
      <c r="W40" s="2">
        <v>161.82803584211746</v>
      </c>
      <c r="X40" s="2">
        <v>161.82803584211746</v>
      </c>
      <c r="Y40" s="2">
        <v>161.82803584211746</v>
      </c>
      <c r="Z40" s="2">
        <v>161.82803584211746</v>
      </c>
      <c r="AA40" s="2">
        <v>161.82803584211746</v>
      </c>
      <c r="AB40" s="2">
        <v>161.82803584211746</v>
      </c>
      <c r="AC40" s="67">
        <v>100.64071065128356</v>
      </c>
      <c r="AD40" s="14">
        <v>100.64071065128356</v>
      </c>
      <c r="AE40" s="14">
        <v>100</v>
      </c>
    </row>
    <row r="41" spans="1:31">
      <c r="A41" s="9"/>
      <c r="B41" s="12" t="s">
        <v>80</v>
      </c>
      <c r="C41" s="6"/>
      <c r="D41" s="18"/>
      <c r="E41" s="40"/>
      <c r="F41" s="7"/>
      <c r="G41" s="2">
        <v>100</v>
      </c>
      <c r="H41" s="2">
        <v>100</v>
      </c>
      <c r="I41" s="2">
        <v>100</v>
      </c>
      <c r="J41" s="2">
        <v>100</v>
      </c>
      <c r="K41" s="2">
        <v>100</v>
      </c>
      <c r="L41" s="2">
        <v>100</v>
      </c>
      <c r="M41" s="2">
        <v>100</v>
      </c>
      <c r="N41" s="2">
        <v>100</v>
      </c>
      <c r="O41" s="2">
        <v>100</v>
      </c>
      <c r="P41" s="2">
        <v>100</v>
      </c>
      <c r="Q41" s="2">
        <v>100</v>
      </c>
      <c r="R41" s="2">
        <v>100</v>
      </c>
      <c r="S41" s="2">
        <v>100</v>
      </c>
      <c r="T41" s="2">
        <v>100</v>
      </c>
      <c r="U41" s="2">
        <v>100</v>
      </c>
      <c r="V41" s="2">
        <v>100</v>
      </c>
      <c r="W41" s="2">
        <v>100</v>
      </c>
      <c r="X41" s="2">
        <v>100</v>
      </c>
      <c r="Y41" s="2">
        <v>100</v>
      </c>
      <c r="Z41" s="2">
        <v>100</v>
      </c>
      <c r="AA41" s="2">
        <v>100</v>
      </c>
      <c r="AB41" s="2">
        <v>100</v>
      </c>
      <c r="AC41" s="67">
        <v>96</v>
      </c>
      <c r="AD41" s="14">
        <v>100</v>
      </c>
      <c r="AE41" s="14">
        <v>100</v>
      </c>
    </row>
    <row r="42" spans="1:31">
      <c r="A42" s="9" t="s">
        <v>81</v>
      </c>
      <c r="B42" s="10"/>
      <c r="C42" s="6"/>
      <c r="D42" s="18"/>
      <c r="E42" s="41"/>
      <c r="F42" s="7"/>
      <c r="G42" s="2">
        <v>100</v>
      </c>
      <c r="H42" s="2">
        <v>100</v>
      </c>
      <c r="I42" s="2">
        <v>107.27784860847136</v>
      </c>
      <c r="J42" s="2">
        <v>111.57608836365689</v>
      </c>
      <c r="K42" s="2">
        <v>106.76836645717074</v>
      </c>
      <c r="L42" s="2">
        <v>111.31298274712012</v>
      </c>
      <c r="M42" s="2">
        <v>120.70672447967704</v>
      </c>
      <c r="N42" s="2">
        <v>117.55745312188824</v>
      </c>
      <c r="O42" s="2">
        <v>119.01208065547924</v>
      </c>
      <c r="P42" s="2">
        <v>114.43784122788756</v>
      </c>
      <c r="Q42" s="2">
        <v>114.03401929841863</v>
      </c>
      <c r="R42" s="2">
        <v>114.32781106628677</v>
      </c>
      <c r="S42" s="2">
        <v>114.32781106628677</v>
      </c>
      <c r="T42" s="2">
        <v>121.62149067568477</v>
      </c>
      <c r="U42" s="2">
        <v>121.10270314125962</v>
      </c>
      <c r="V42" s="2">
        <v>121.10270314125962</v>
      </c>
      <c r="W42" s="2">
        <v>120.41398220174936</v>
      </c>
      <c r="X42" s="2">
        <v>121.07685693508043</v>
      </c>
      <c r="Y42" s="2">
        <v>113.03008387262767</v>
      </c>
      <c r="Z42" s="2">
        <v>121.94090463560751</v>
      </c>
      <c r="AA42" s="2">
        <v>129.21310964266692</v>
      </c>
      <c r="AB42" s="2">
        <v>129.21310964266692</v>
      </c>
      <c r="AC42" s="66">
        <v>94.461643943477171</v>
      </c>
      <c r="AD42" s="11">
        <v>96.533786223147004</v>
      </c>
      <c r="AE42" s="11">
        <v>99.669559022762371</v>
      </c>
    </row>
    <row r="43" spans="1:31">
      <c r="A43" s="9"/>
      <c r="B43" s="12" t="s">
        <v>82</v>
      </c>
      <c r="C43" s="6"/>
      <c r="D43" s="18"/>
      <c r="E43" s="42"/>
      <c r="F43" s="7"/>
      <c r="G43" s="2">
        <v>100</v>
      </c>
      <c r="H43" s="2">
        <v>100</v>
      </c>
      <c r="I43" s="2">
        <v>100</v>
      </c>
      <c r="J43" s="2">
        <v>109.10430241344655</v>
      </c>
      <c r="K43" s="2">
        <v>109.10430241344655</v>
      </c>
      <c r="L43" s="2">
        <v>109.10430241344655</v>
      </c>
      <c r="M43" s="2">
        <v>109.10430241344655</v>
      </c>
      <c r="N43" s="2">
        <v>109.10430241344655</v>
      </c>
      <c r="O43" s="2">
        <v>109.10430241344655</v>
      </c>
      <c r="P43" s="2">
        <v>109.10430241344655</v>
      </c>
      <c r="Q43" s="2">
        <v>109.10430241344655</v>
      </c>
      <c r="R43" s="2">
        <v>109.10430241344655</v>
      </c>
      <c r="S43" s="2">
        <v>109.10430241344655</v>
      </c>
      <c r="T43" s="2">
        <v>109.10430241344655</v>
      </c>
      <c r="U43" s="2">
        <v>109.10430241344655</v>
      </c>
      <c r="V43" s="2">
        <v>109.10430241344655</v>
      </c>
      <c r="W43" s="2">
        <v>109.10430241344655</v>
      </c>
      <c r="X43" s="2">
        <v>111.42334825994924</v>
      </c>
      <c r="Y43" s="2">
        <v>109.19024289972864</v>
      </c>
      <c r="Z43" s="2">
        <v>109.20252011205466</v>
      </c>
      <c r="AA43" s="2">
        <v>109.19024289972864</v>
      </c>
      <c r="AB43" s="2">
        <v>109.19024289972864</v>
      </c>
      <c r="AC43" s="67">
        <v>100</v>
      </c>
      <c r="AD43" s="14">
        <v>100</v>
      </c>
      <c r="AE43" s="14">
        <v>100</v>
      </c>
    </row>
    <row r="44" spans="1:31">
      <c r="A44" s="9"/>
      <c r="B44" s="12" t="s">
        <v>83</v>
      </c>
      <c r="C44" s="6"/>
      <c r="D44" s="18"/>
      <c r="E44" s="42"/>
      <c r="F44" s="7"/>
      <c r="G44" s="2">
        <v>100.00000000000001</v>
      </c>
      <c r="H44" s="2">
        <v>100.00000000000001</v>
      </c>
      <c r="I44" s="2">
        <v>100.00000000000001</v>
      </c>
      <c r="J44" s="2">
        <v>103.65055437900747</v>
      </c>
      <c r="K44" s="2">
        <v>101.13458544549435</v>
      </c>
      <c r="L44" s="2">
        <v>110.91738563111622</v>
      </c>
      <c r="M44" s="2">
        <v>122.69856441106799</v>
      </c>
      <c r="N44" s="2">
        <v>123.75259771768278</v>
      </c>
      <c r="O44" s="2">
        <v>126.88384788221171</v>
      </c>
      <c r="P44" s="2">
        <v>126.88384788221171</v>
      </c>
      <c r="Q44" s="2">
        <v>126.01457554005523</v>
      </c>
      <c r="R44" s="2">
        <v>126.64699552402413</v>
      </c>
      <c r="S44" s="2">
        <v>126.64699552402413</v>
      </c>
      <c r="T44" s="2">
        <v>142.34746519722509</v>
      </c>
      <c r="U44" s="2">
        <v>140.0491584262162</v>
      </c>
      <c r="V44" s="2">
        <v>140.0491584262162</v>
      </c>
      <c r="W44" s="2">
        <v>131.59803934504916</v>
      </c>
      <c r="X44" s="2">
        <v>131.59803934504916</v>
      </c>
      <c r="Y44" s="2">
        <v>131.59803934504916</v>
      </c>
      <c r="Z44" s="2">
        <v>135.23016027246493</v>
      </c>
      <c r="AA44" s="2">
        <v>135.23016027246493</v>
      </c>
      <c r="AB44" s="2">
        <v>135.23016027246493</v>
      </c>
      <c r="AC44" s="67">
        <v>93.786941656222794</v>
      </c>
      <c r="AD44" s="14">
        <v>93.786941656222794</v>
      </c>
      <c r="AE44" s="14">
        <v>100</v>
      </c>
    </row>
    <row r="45" spans="1:31">
      <c r="A45" s="9"/>
      <c r="B45" s="12" t="s">
        <v>84</v>
      </c>
      <c r="C45" s="6"/>
      <c r="D45" s="18"/>
      <c r="E45" s="42"/>
      <c r="F45" s="7"/>
      <c r="G45" s="2">
        <v>100.00000000000001</v>
      </c>
      <c r="H45" s="2">
        <v>100.00000000000001</v>
      </c>
      <c r="I45" s="2">
        <v>129.15700868403761</v>
      </c>
      <c r="J45" s="2">
        <v>129.15700868403761</v>
      </c>
      <c r="K45" s="2">
        <v>114.5785043420188</v>
      </c>
      <c r="L45" s="2">
        <v>114.5785043420188</v>
      </c>
      <c r="M45" s="2">
        <v>130.28617919512897</v>
      </c>
      <c r="N45" s="2">
        <v>115.70767485311019</v>
      </c>
      <c r="O45" s="2">
        <v>115.70767485311019</v>
      </c>
      <c r="P45" s="2">
        <v>97.382047887207747</v>
      </c>
      <c r="Q45" s="2">
        <v>97.382047887207747</v>
      </c>
      <c r="R45" s="2">
        <v>97.382047887207747</v>
      </c>
      <c r="S45" s="2">
        <v>97.382047887207747</v>
      </c>
      <c r="T45" s="2">
        <v>97.382047887207747</v>
      </c>
      <c r="U45" s="2">
        <v>99.581067085905005</v>
      </c>
      <c r="V45" s="2">
        <v>99.581067085905005</v>
      </c>
      <c r="W45" s="2">
        <v>112.55039937458984</v>
      </c>
      <c r="X45" s="2">
        <v>112.55039937458984</v>
      </c>
      <c r="Y45" s="2">
        <v>82.870112456039976</v>
      </c>
      <c r="Z45" s="2">
        <v>111.79537840866739</v>
      </c>
      <c r="AA45" s="2">
        <v>140.9438365555863</v>
      </c>
      <c r="AB45" s="2">
        <v>140.9438365555863</v>
      </c>
      <c r="AC45" s="67">
        <v>88.71223309116904</v>
      </c>
      <c r="AD45" s="14">
        <v>98.364743267389358</v>
      </c>
      <c r="AE45" s="14">
        <v>98.411778744062261</v>
      </c>
    </row>
    <row r="46" spans="1:31">
      <c r="A46" s="9" t="s">
        <v>85</v>
      </c>
      <c r="B46" s="10"/>
      <c r="C46" s="6"/>
      <c r="D46" s="18"/>
      <c r="E46" s="41"/>
      <c r="F46" s="7"/>
      <c r="G46" s="2">
        <v>100.00000000000001</v>
      </c>
      <c r="H46" s="2">
        <v>100.00000000000001</v>
      </c>
      <c r="I46" s="2">
        <v>100.00000000000001</v>
      </c>
      <c r="J46" s="2">
        <v>100.00000000000001</v>
      </c>
      <c r="K46" s="2">
        <v>100.00000000000001</v>
      </c>
      <c r="L46" s="2">
        <v>100.00000000000001</v>
      </c>
      <c r="M46" s="2">
        <v>100.00000000000001</v>
      </c>
      <c r="N46" s="2">
        <v>100.00000000000001</v>
      </c>
      <c r="O46" s="2">
        <v>100.00000000000001</v>
      </c>
      <c r="P46" s="2">
        <v>100.00000000000001</v>
      </c>
      <c r="Q46" s="2">
        <v>100.00000000000001</v>
      </c>
      <c r="R46" s="2">
        <v>100.00000000000001</v>
      </c>
      <c r="S46" s="2">
        <v>100.00000000000001</v>
      </c>
      <c r="T46" s="2">
        <v>100.00000000000001</v>
      </c>
      <c r="U46" s="2">
        <v>100.00000000000001</v>
      </c>
      <c r="V46" s="2">
        <v>100.00000000000001</v>
      </c>
      <c r="W46" s="2">
        <v>100.00000000000001</v>
      </c>
      <c r="X46" s="2">
        <v>100.00000000000001</v>
      </c>
      <c r="Y46" s="2">
        <v>100.00000000000001</v>
      </c>
      <c r="Z46" s="2">
        <v>100.00000000000001</v>
      </c>
      <c r="AA46" s="2">
        <v>100.00000000000001</v>
      </c>
      <c r="AB46" s="2">
        <v>100.00000000000001</v>
      </c>
      <c r="AC46" s="66">
        <v>100.13191113500261</v>
      </c>
      <c r="AD46" s="11">
        <v>100</v>
      </c>
      <c r="AE46" s="11">
        <v>100</v>
      </c>
    </row>
    <row r="47" spans="1:31">
      <c r="A47" s="9" t="s">
        <v>86</v>
      </c>
      <c r="B47" s="10"/>
      <c r="C47" s="6"/>
      <c r="D47" s="6"/>
      <c r="E47" s="43"/>
      <c r="F47" s="7"/>
      <c r="G47" s="2">
        <v>100</v>
      </c>
      <c r="H47" s="2">
        <v>100</v>
      </c>
      <c r="I47" s="2">
        <v>100</v>
      </c>
      <c r="J47" s="2">
        <v>100</v>
      </c>
      <c r="K47" s="2">
        <v>100</v>
      </c>
      <c r="L47" s="2">
        <v>100</v>
      </c>
      <c r="M47" s="2">
        <v>100.09431813523176</v>
      </c>
      <c r="N47" s="2">
        <v>100.03910607534335</v>
      </c>
      <c r="O47" s="2">
        <v>100.03910607534335</v>
      </c>
      <c r="P47" s="2">
        <v>100.03910607534335</v>
      </c>
      <c r="Q47" s="2">
        <v>100.03910607534335</v>
      </c>
      <c r="R47" s="2">
        <v>99.988316480339876</v>
      </c>
      <c r="S47" s="2">
        <v>101.42820395105718</v>
      </c>
      <c r="T47" s="2">
        <v>102.46873010739408</v>
      </c>
      <c r="U47" s="2">
        <v>102.33329118738479</v>
      </c>
      <c r="V47" s="2">
        <v>102.33329118738479</v>
      </c>
      <c r="W47" s="2">
        <v>102.33329118738479</v>
      </c>
      <c r="X47" s="2">
        <v>102.33329118738479</v>
      </c>
      <c r="Y47" s="2">
        <v>102.33329118738479</v>
      </c>
      <c r="Z47" s="2">
        <v>102.33329118738479</v>
      </c>
      <c r="AA47" s="2">
        <v>104.19045830649958</v>
      </c>
      <c r="AB47" s="2">
        <v>104.19045830649958</v>
      </c>
      <c r="AC47" s="66">
        <v>104.43442627294786</v>
      </c>
      <c r="AD47" s="11">
        <v>99.346065768052512</v>
      </c>
      <c r="AE47" s="11">
        <v>100</v>
      </c>
    </row>
    <row r="48" spans="1:31">
      <c r="A48" s="9"/>
      <c r="B48" s="30" t="s">
        <v>87</v>
      </c>
      <c r="C48" s="31"/>
      <c r="D48" s="31"/>
      <c r="E48" s="31"/>
      <c r="F48" s="7"/>
      <c r="G48" s="2">
        <v>100.00000000000001</v>
      </c>
      <c r="H48" s="2">
        <v>100.00000000000001</v>
      </c>
      <c r="I48" s="2">
        <v>100.00000000000001</v>
      </c>
      <c r="J48" s="2">
        <v>100.00000000000001</v>
      </c>
      <c r="K48" s="2">
        <v>100.00000000000001</v>
      </c>
      <c r="L48" s="2">
        <v>100.00000000000001</v>
      </c>
      <c r="M48" s="2">
        <v>100.22306562982942</v>
      </c>
      <c r="N48" s="2">
        <v>100.29268577305777</v>
      </c>
      <c r="O48" s="2">
        <v>100.29268577305777</v>
      </c>
      <c r="P48" s="2">
        <v>100.29268577305777</v>
      </c>
      <c r="Q48" s="2">
        <v>100.29268577305777</v>
      </c>
      <c r="R48" s="2">
        <v>100.29268577305777</v>
      </c>
      <c r="S48" s="2">
        <v>100.29268577305777</v>
      </c>
      <c r="T48" s="2">
        <v>100.29268577305777</v>
      </c>
      <c r="U48" s="2">
        <v>100.29268577305777</v>
      </c>
      <c r="V48" s="2">
        <v>100.29268577305777</v>
      </c>
      <c r="W48" s="2">
        <v>100.29268577305777</v>
      </c>
      <c r="X48" s="2">
        <v>100.29268577305777</v>
      </c>
      <c r="Y48" s="2">
        <v>100.29268577305777</v>
      </c>
      <c r="Z48" s="2">
        <v>100.29268577305777</v>
      </c>
      <c r="AA48" s="2">
        <v>100.29268577305777</v>
      </c>
      <c r="AB48" s="2">
        <v>100.29268577305777</v>
      </c>
      <c r="AC48" s="70">
        <v>100.19956118922654</v>
      </c>
      <c r="AD48" s="32">
        <v>97.753031251102584</v>
      </c>
      <c r="AE48" s="32">
        <v>100</v>
      </c>
    </row>
    <row r="49" spans="1:31">
      <c r="A49" s="9"/>
      <c r="B49" s="12" t="s">
        <v>88</v>
      </c>
      <c r="C49" s="6"/>
      <c r="D49" s="18"/>
      <c r="E49" s="27"/>
      <c r="F49" s="7"/>
      <c r="G49" s="2">
        <v>100</v>
      </c>
      <c r="H49" s="2">
        <v>100</v>
      </c>
      <c r="I49" s="2">
        <v>100</v>
      </c>
      <c r="J49" s="2">
        <v>100</v>
      </c>
      <c r="K49" s="2">
        <v>100</v>
      </c>
      <c r="L49" s="2">
        <v>100</v>
      </c>
      <c r="M49" s="2">
        <v>100</v>
      </c>
      <c r="N49" s="2">
        <v>99.253314208843818</v>
      </c>
      <c r="O49" s="2">
        <v>99.253314208843818</v>
      </c>
      <c r="P49" s="2">
        <v>99.253314208843818</v>
      </c>
      <c r="Q49" s="2">
        <v>99.253314208843818</v>
      </c>
      <c r="R49" s="2">
        <v>98.805302734150118</v>
      </c>
      <c r="S49" s="2">
        <v>98.805302734150118</v>
      </c>
      <c r="T49" s="2">
        <v>101.63313790734826</v>
      </c>
      <c r="U49" s="2">
        <v>100.4384406414984</v>
      </c>
      <c r="V49" s="2">
        <v>100.4384406414984</v>
      </c>
      <c r="W49" s="2">
        <v>100.4384406414984</v>
      </c>
      <c r="X49" s="2">
        <v>100.4384406414984</v>
      </c>
      <c r="Y49" s="2">
        <v>100.4384406414984</v>
      </c>
      <c r="Z49" s="2">
        <v>100.4384406414984</v>
      </c>
      <c r="AA49" s="2">
        <v>100.4384406414984</v>
      </c>
      <c r="AB49" s="2">
        <v>100.4384406414984</v>
      </c>
      <c r="AC49" s="67">
        <v>108.92967331383457</v>
      </c>
      <c r="AD49" s="14">
        <v>100</v>
      </c>
      <c r="AE49" s="14">
        <v>100</v>
      </c>
    </row>
    <row r="50" spans="1:31">
      <c r="A50" s="9"/>
      <c r="B50" s="12" t="s">
        <v>89</v>
      </c>
      <c r="C50" s="6"/>
      <c r="D50" s="18"/>
      <c r="E50" s="27"/>
      <c r="F50" s="7"/>
      <c r="G50" s="2">
        <v>100</v>
      </c>
      <c r="H50" s="2">
        <v>100</v>
      </c>
      <c r="I50" s="2">
        <v>100</v>
      </c>
      <c r="J50" s="2">
        <v>100</v>
      </c>
      <c r="K50" s="2">
        <v>100</v>
      </c>
      <c r="L50" s="2">
        <v>100</v>
      </c>
      <c r="M50" s="2">
        <v>100</v>
      </c>
      <c r="N50" s="2">
        <v>100</v>
      </c>
      <c r="O50" s="2">
        <v>100</v>
      </c>
      <c r="P50" s="2">
        <v>100</v>
      </c>
      <c r="Q50" s="2">
        <v>100</v>
      </c>
      <c r="R50" s="2">
        <v>100</v>
      </c>
      <c r="S50" s="2">
        <v>103.10450086389184</v>
      </c>
      <c r="T50" s="2">
        <v>104.65675129583776</v>
      </c>
      <c r="U50" s="2">
        <v>104.65675129583776</v>
      </c>
      <c r="V50" s="2">
        <v>104.65675129583776</v>
      </c>
      <c r="W50" s="2">
        <v>104.65675129583776</v>
      </c>
      <c r="X50" s="2">
        <v>104.65675129583776</v>
      </c>
      <c r="Y50" s="2">
        <v>104.65675129583776</v>
      </c>
      <c r="Z50" s="2">
        <v>104.65675129583776</v>
      </c>
      <c r="AA50" s="2">
        <v>108.66093706933511</v>
      </c>
      <c r="AB50" s="2">
        <v>108.66093706933511</v>
      </c>
      <c r="AC50" s="67">
        <v>106.7688236213759</v>
      </c>
      <c r="AD50" s="14">
        <v>100.43199495189646</v>
      </c>
      <c r="AE50" s="14">
        <v>100</v>
      </c>
    </row>
    <row r="51" spans="1:31">
      <c r="A51" s="9" t="s">
        <v>90</v>
      </c>
      <c r="B51" s="10"/>
      <c r="C51" s="6"/>
      <c r="D51" s="18"/>
      <c r="E51" s="27"/>
      <c r="F51" s="7"/>
      <c r="G51" s="2">
        <v>100</v>
      </c>
      <c r="H51" s="2">
        <v>100</v>
      </c>
      <c r="I51" s="2">
        <v>100</v>
      </c>
      <c r="J51" s="2">
        <v>100</v>
      </c>
      <c r="K51" s="2">
        <v>100</v>
      </c>
      <c r="L51" s="2">
        <v>100</v>
      </c>
      <c r="M51" s="2">
        <v>100</v>
      </c>
      <c r="N51" s="2">
        <v>100</v>
      </c>
      <c r="O51" s="2">
        <v>128.57142857142858</v>
      </c>
      <c r="P51" s="2">
        <v>128.57142857142858</v>
      </c>
      <c r="Q51" s="2">
        <v>128.57142857142858</v>
      </c>
      <c r="R51" s="2">
        <v>128.57142857142858</v>
      </c>
      <c r="S51" s="2">
        <v>128.57142857142858</v>
      </c>
      <c r="T51" s="2">
        <v>128.57142857142858</v>
      </c>
      <c r="U51" s="2">
        <v>128.57142857142858</v>
      </c>
      <c r="V51" s="2">
        <v>128.57142857142858</v>
      </c>
      <c r="W51" s="2">
        <v>128.57142857142858</v>
      </c>
      <c r="X51" s="2">
        <v>128.57142857142858</v>
      </c>
      <c r="Y51" s="2">
        <v>128.57142857142858</v>
      </c>
      <c r="Z51" s="2">
        <v>128.57142857142858</v>
      </c>
      <c r="AA51" s="2">
        <v>152.38095238095238</v>
      </c>
      <c r="AB51" s="2">
        <v>152.38095238095238</v>
      </c>
      <c r="AC51" s="66">
        <v>104.3478260869565</v>
      </c>
      <c r="AD51" s="11">
        <v>100</v>
      </c>
      <c r="AE51" s="11">
        <v>100</v>
      </c>
    </row>
    <row r="52" spans="1:31">
      <c r="A52" s="9" t="s">
        <v>91</v>
      </c>
      <c r="B52" s="10"/>
      <c r="C52" s="6"/>
      <c r="D52" s="18"/>
      <c r="E52" s="27"/>
      <c r="F52" s="7"/>
      <c r="G52" s="2">
        <v>100</v>
      </c>
      <c r="H52" s="2">
        <v>100</v>
      </c>
      <c r="I52" s="2">
        <v>100</v>
      </c>
      <c r="J52" s="2">
        <v>100</v>
      </c>
      <c r="K52" s="2">
        <v>100</v>
      </c>
      <c r="L52" s="2">
        <v>102.63515992172829</v>
      </c>
      <c r="M52" s="2">
        <v>102.63515992172829</v>
      </c>
      <c r="N52" s="2">
        <v>102.63515992172829</v>
      </c>
      <c r="O52" s="2">
        <v>102.77788596851848</v>
      </c>
      <c r="P52" s="2">
        <v>102.77788596851848</v>
      </c>
      <c r="Q52" s="2">
        <v>113.31852565543164</v>
      </c>
      <c r="R52" s="2">
        <v>113.31852565543164</v>
      </c>
      <c r="S52" s="2">
        <v>113.31852565543164</v>
      </c>
      <c r="T52" s="2">
        <v>113.31852565543164</v>
      </c>
      <c r="U52" s="2">
        <v>115.45941635728435</v>
      </c>
      <c r="V52" s="2">
        <v>115.45941635728435</v>
      </c>
      <c r="W52" s="2">
        <v>115.45941635728435</v>
      </c>
      <c r="X52" s="2">
        <v>115.45941635728435</v>
      </c>
      <c r="Y52" s="2">
        <v>115.45941635728435</v>
      </c>
      <c r="Z52" s="2">
        <v>115.45941635728435</v>
      </c>
      <c r="AA52" s="2">
        <v>115.45941635728435</v>
      </c>
      <c r="AB52" s="2">
        <v>115.45941635728435</v>
      </c>
      <c r="AC52" s="66">
        <v>101.11468015678933</v>
      </c>
      <c r="AD52" s="11">
        <v>100.84103259585042</v>
      </c>
      <c r="AE52" s="11">
        <v>100</v>
      </c>
    </row>
    <row r="53" spans="1:31">
      <c r="A53" s="9"/>
      <c r="B53" s="12" t="s">
        <v>92</v>
      </c>
      <c r="C53" s="6"/>
      <c r="D53" s="18"/>
      <c r="E53" s="27"/>
      <c r="F53" s="7"/>
      <c r="G53" s="2">
        <v>100</v>
      </c>
      <c r="H53" s="2">
        <v>100</v>
      </c>
      <c r="I53" s="2">
        <v>100</v>
      </c>
      <c r="J53" s="2">
        <v>100</v>
      </c>
      <c r="K53" s="2">
        <v>100</v>
      </c>
      <c r="L53" s="2">
        <v>106.49004355698257</v>
      </c>
      <c r="M53" s="2">
        <v>106.49004355698257</v>
      </c>
      <c r="N53" s="2">
        <v>106.49004355698257</v>
      </c>
      <c r="O53" s="2">
        <v>106.84155856476119</v>
      </c>
      <c r="P53" s="2">
        <v>106.84155856476119</v>
      </c>
      <c r="Q53" s="2">
        <v>132.8017327926915</v>
      </c>
      <c r="R53" s="2">
        <v>132.8017327926915</v>
      </c>
      <c r="S53" s="2">
        <v>132.8017327926915</v>
      </c>
      <c r="T53" s="2">
        <v>132.8017327926915</v>
      </c>
      <c r="U53" s="2">
        <v>138.07445790937066</v>
      </c>
      <c r="V53" s="2">
        <v>138.07445790937066</v>
      </c>
      <c r="W53" s="2">
        <v>138.07445790937066</v>
      </c>
      <c r="X53" s="2">
        <v>138.07445790937066</v>
      </c>
      <c r="Y53" s="2">
        <v>138.07445790937066</v>
      </c>
      <c r="Z53" s="2">
        <v>138.07445790937066</v>
      </c>
      <c r="AA53" s="2">
        <v>138.07445790937066</v>
      </c>
      <c r="AB53" s="2">
        <v>138.07445790937066</v>
      </c>
      <c r="AC53" s="67">
        <v>103.41537852845771</v>
      </c>
      <c r="AD53" s="14">
        <v>102.56260849831813</v>
      </c>
      <c r="AE53" s="14">
        <v>100</v>
      </c>
    </row>
    <row r="54" spans="1:31">
      <c r="A54" s="9"/>
      <c r="B54" s="12" t="s">
        <v>93</v>
      </c>
      <c r="C54" s="6"/>
      <c r="D54" s="18"/>
      <c r="E54" s="42"/>
      <c r="F54" s="7"/>
      <c r="G54" s="2">
        <v>100</v>
      </c>
      <c r="H54" s="2">
        <v>100</v>
      </c>
      <c r="I54" s="2">
        <v>100</v>
      </c>
      <c r="J54" s="2">
        <v>100</v>
      </c>
      <c r="K54" s="2">
        <v>100</v>
      </c>
      <c r="L54" s="2">
        <v>100</v>
      </c>
      <c r="M54" s="2">
        <v>100</v>
      </c>
      <c r="N54" s="2">
        <v>100</v>
      </c>
      <c r="O54" s="2">
        <v>100</v>
      </c>
      <c r="P54" s="2">
        <v>100</v>
      </c>
      <c r="Q54" s="2">
        <v>100</v>
      </c>
      <c r="R54" s="2">
        <v>100</v>
      </c>
      <c r="S54" s="2">
        <v>100</v>
      </c>
      <c r="T54" s="2">
        <v>100</v>
      </c>
      <c r="U54" s="2">
        <v>100</v>
      </c>
      <c r="V54" s="2">
        <v>100</v>
      </c>
      <c r="W54" s="2">
        <v>100</v>
      </c>
      <c r="X54" s="2">
        <v>100</v>
      </c>
      <c r="Y54" s="2">
        <v>100</v>
      </c>
      <c r="Z54" s="2">
        <v>100</v>
      </c>
      <c r="AA54" s="2">
        <v>100</v>
      </c>
      <c r="AB54" s="2">
        <v>100</v>
      </c>
      <c r="AC54" s="67">
        <v>100</v>
      </c>
      <c r="AD54" s="14">
        <v>100</v>
      </c>
      <c r="AE54" s="14">
        <v>100</v>
      </c>
    </row>
    <row r="55" spans="1:31">
      <c r="A55" s="9" t="s">
        <v>94</v>
      </c>
      <c r="B55" s="10"/>
      <c r="C55" s="6"/>
      <c r="D55" s="18"/>
      <c r="E55" s="41"/>
      <c r="F55" s="7"/>
      <c r="G55" s="2">
        <v>99.999999999999986</v>
      </c>
      <c r="H55" s="2">
        <v>102.66766279869972</v>
      </c>
      <c r="I55" s="2">
        <v>102.66766279869972</v>
      </c>
      <c r="J55" s="2">
        <v>102.66766279869972</v>
      </c>
      <c r="K55" s="2">
        <v>102.66766279869972</v>
      </c>
      <c r="L55" s="2">
        <v>102.66766279869972</v>
      </c>
      <c r="M55" s="2">
        <v>103.66290135046476</v>
      </c>
      <c r="N55" s="2">
        <v>102.63679898458696</v>
      </c>
      <c r="O55" s="2">
        <v>102.63679898458696</v>
      </c>
      <c r="P55" s="2">
        <v>102.63679898458696</v>
      </c>
      <c r="Q55" s="2">
        <v>102.19596033646278</v>
      </c>
      <c r="R55" s="2">
        <v>102.19596033646278</v>
      </c>
      <c r="S55" s="2">
        <v>102.19596033646278</v>
      </c>
      <c r="T55" s="2">
        <v>106.06340152232085</v>
      </c>
      <c r="U55" s="2">
        <v>105.92806818422751</v>
      </c>
      <c r="V55" s="2">
        <v>105.91656407322874</v>
      </c>
      <c r="W55" s="2">
        <v>110.45493607096078</v>
      </c>
      <c r="X55" s="2">
        <v>110.59108519917768</v>
      </c>
      <c r="Y55" s="2">
        <v>110.97288726370218</v>
      </c>
      <c r="Z55" s="2">
        <v>112.68913337656717</v>
      </c>
      <c r="AA55" s="2">
        <v>112.49573478574138</v>
      </c>
      <c r="AB55" s="2">
        <v>112.49573478574138</v>
      </c>
      <c r="AC55" s="66">
        <v>99.827083547831691</v>
      </c>
      <c r="AD55" s="11">
        <v>99.042876603842871</v>
      </c>
      <c r="AE55" s="11">
        <v>100</v>
      </c>
    </row>
    <row r="56" spans="1:31">
      <c r="A56" s="9"/>
      <c r="B56" s="12" t="s">
        <v>95</v>
      </c>
      <c r="C56" s="6"/>
      <c r="D56" s="18"/>
      <c r="E56" s="42"/>
      <c r="F56" s="7"/>
      <c r="G56" s="2">
        <v>99.999999999999972</v>
      </c>
      <c r="H56" s="2">
        <v>102.92839791544746</v>
      </c>
      <c r="I56" s="2">
        <v>102.92839791544746</v>
      </c>
      <c r="J56" s="2">
        <v>102.92839791544746</v>
      </c>
      <c r="K56" s="2">
        <v>102.92839791544746</v>
      </c>
      <c r="L56" s="2">
        <v>102.92839791544746</v>
      </c>
      <c r="M56" s="2">
        <v>104.02091024563487</v>
      </c>
      <c r="N56" s="2">
        <v>102.72259692673421</v>
      </c>
      <c r="O56" s="2">
        <v>102.72259692673421</v>
      </c>
      <c r="P56" s="2">
        <v>102.72259692673421</v>
      </c>
      <c r="Q56" s="2">
        <v>102.23867108016741</v>
      </c>
      <c r="R56" s="2">
        <v>102.23867108016741</v>
      </c>
      <c r="S56" s="2">
        <v>102.23867108016741</v>
      </c>
      <c r="T56" s="2">
        <v>105.79173552214483</v>
      </c>
      <c r="U56" s="2">
        <v>105.64317481748748</v>
      </c>
      <c r="V56" s="2">
        <v>105.64317481748748</v>
      </c>
      <c r="W56" s="2">
        <v>110.61249496150165</v>
      </c>
      <c r="X56" s="2">
        <v>110.76195119092267</v>
      </c>
      <c r="Y56" s="2">
        <v>111.17888714952917</v>
      </c>
      <c r="Z56" s="2">
        <v>113.06287771301359</v>
      </c>
      <c r="AA56" s="2">
        <v>112.85275962505821</v>
      </c>
      <c r="AB56" s="2">
        <v>112.85275962505821</v>
      </c>
      <c r="AC56" s="67">
        <v>98.537674598049861</v>
      </c>
      <c r="AD56" s="14">
        <v>98.955284898653929</v>
      </c>
      <c r="AE56" s="14">
        <v>100</v>
      </c>
    </row>
    <row r="57" spans="1:31">
      <c r="A57" s="9"/>
      <c r="B57" s="12" t="s">
        <v>96</v>
      </c>
      <c r="C57" s="6"/>
      <c r="D57" s="18"/>
      <c r="E57" s="40"/>
      <c r="F57" s="44"/>
      <c r="G57" s="3">
        <v>100.00000000000001</v>
      </c>
      <c r="H57" s="3">
        <v>100.00000000000001</v>
      </c>
      <c r="I57" s="3">
        <v>100.00000000000001</v>
      </c>
      <c r="J57" s="3">
        <v>100.00000000000001</v>
      </c>
      <c r="K57" s="3">
        <v>100.00000000000001</v>
      </c>
      <c r="L57" s="3">
        <v>100.00000000000001</v>
      </c>
      <c r="M57" s="3">
        <v>100.00000000000001</v>
      </c>
      <c r="N57" s="3">
        <v>102.23001209653353</v>
      </c>
      <c r="O57" s="3">
        <v>102.23001209653353</v>
      </c>
      <c r="P57" s="3">
        <v>102.23001209653353</v>
      </c>
      <c r="Q57" s="3">
        <v>102.23001209653353</v>
      </c>
      <c r="R57" s="3">
        <v>102.23001209653353</v>
      </c>
      <c r="S57" s="3">
        <v>102.23001209653353</v>
      </c>
      <c r="T57" s="3">
        <v>111.21095892301166</v>
      </c>
      <c r="U57" s="3">
        <v>111.21095892301166</v>
      </c>
      <c r="V57" s="3">
        <v>111.04715224877656</v>
      </c>
      <c r="W57" s="3">
        <v>111.21095892301166</v>
      </c>
      <c r="X57" s="3">
        <v>111.21095892301166</v>
      </c>
      <c r="Y57" s="3">
        <v>111.23927653693589</v>
      </c>
      <c r="Z57" s="3">
        <v>111.23927653693589</v>
      </c>
      <c r="AA57" s="3">
        <v>111.21095892301166</v>
      </c>
      <c r="AB57" s="3">
        <v>111.21095892301166</v>
      </c>
      <c r="AC57" s="67">
        <v>122.10359605750301</v>
      </c>
      <c r="AD57" s="14">
        <v>100.10934112440471</v>
      </c>
      <c r="AE57" s="14">
        <v>100</v>
      </c>
    </row>
    <row r="58" spans="1:31">
      <c r="A58" s="9"/>
      <c r="B58" s="12" t="s">
        <v>97</v>
      </c>
      <c r="C58" s="6"/>
      <c r="D58" s="18"/>
      <c r="E58" s="40"/>
      <c r="F58" s="44"/>
      <c r="G58" s="3">
        <v>100</v>
      </c>
      <c r="H58" s="3">
        <v>100</v>
      </c>
      <c r="I58" s="3">
        <v>100</v>
      </c>
      <c r="J58" s="3">
        <v>100</v>
      </c>
      <c r="K58" s="3">
        <v>100</v>
      </c>
      <c r="L58" s="3">
        <v>100</v>
      </c>
      <c r="M58" s="3">
        <v>100</v>
      </c>
      <c r="N58" s="3">
        <v>100</v>
      </c>
      <c r="O58" s="3">
        <v>100</v>
      </c>
      <c r="P58" s="3">
        <v>100</v>
      </c>
      <c r="Q58" s="3">
        <v>100</v>
      </c>
      <c r="R58" s="3">
        <v>100</v>
      </c>
      <c r="S58" s="3">
        <v>100</v>
      </c>
      <c r="T58" s="3">
        <v>100</v>
      </c>
      <c r="U58" s="3">
        <v>100</v>
      </c>
      <c r="V58" s="3">
        <v>100</v>
      </c>
      <c r="W58" s="3">
        <v>100</v>
      </c>
      <c r="X58" s="3">
        <v>100</v>
      </c>
      <c r="Y58" s="3">
        <v>100</v>
      </c>
      <c r="Z58" s="3">
        <v>100</v>
      </c>
      <c r="AA58" s="3">
        <v>100</v>
      </c>
      <c r="AB58" s="3">
        <v>100</v>
      </c>
      <c r="AC58" s="67">
        <v>100</v>
      </c>
      <c r="AD58" s="14">
        <v>100</v>
      </c>
      <c r="AE58" s="14">
        <v>100</v>
      </c>
    </row>
    <row r="59" spans="1:3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80" hidden="1"/>
    <row r="81" spans="1:31" hidden="1"/>
    <row r="82" spans="1:31" hidden="1"/>
    <row r="83" spans="1:31" hidden="1">
      <c r="A83" s="405" t="s">
        <v>21</v>
      </c>
      <c r="B83" s="405"/>
      <c r="C83" s="405"/>
      <c r="D83" s="405"/>
      <c r="E83" s="405"/>
      <c r="F83" s="405"/>
      <c r="G83" s="287" t="s">
        <v>22</v>
      </c>
      <c r="H83" s="287" t="s">
        <v>23</v>
      </c>
      <c r="I83" s="287" t="s">
        <v>24</v>
      </c>
      <c r="J83" s="287" t="s">
        <v>25</v>
      </c>
      <c r="K83" s="287" t="s">
        <v>26</v>
      </c>
      <c r="L83" s="287" t="s">
        <v>27</v>
      </c>
      <c r="M83" s="287" t="s">
        <v>28</v>
      </c>
      <c r="N83" s="287" t="s">
        <v>29</v>
      </c>
      <c r="O83" s="287" t="s">
        <v>30</v>
      </c>
      <c r="P83" s="287" t="s">
        <v>31</v>
      </c>
      <c r="Q83" s="287" t="s">
        <v>32</v>
      </c>
      <c r="R83" s="287" t="s">
        <v>33</v>
      </c>
      <c r="S83" s="287" t="s">
        <v>34</v>
      </c>
      <c r="T83" s="287" t="s">
        <v>35</v>
      </c>
      <c r="U83" s="287" t="s">
        <v>36</v>
      </c>
      <c r="V83" s="287" t="s">
        <v>37</v>
      </c>
      <c r="W83" s="287" t="s">
        <v>38</v>
      </c>
      <c r="X83" s="287" t="s">
        <v>39</v>
      </c>
      <c r="Y83" s="287" t="s">
        <v>40</v>
      </c>
      <c r="Z83" s="287" t="s">
        <v>41</v>
      </c>
      <c r="AA83" s="287" t="s">
        <v>42</v>
      </c>
      <c r="AB83" s="287" t="s">
        <v>43</v>
      </c>
      <c r="AC83" s="288" t="s">
        <v>516</v>
      </c>
      <c r="AD83" s="288" t="s">
        <v>516</v>
      </c>
      <c r="AE83" s="289" t="s">
        <v>516</v>
      </c>
    </row>
    <row r="84" spans="1:31" hidden="1">
      <c r="A84" s="406"/>
      <c r="B84" s="406"/>
      <c r="C84" s="406"/>
      <c r="D84" s="406"/>
      <c r="E84" s="406"/>
      <c r="F84" s="406"/>
      <c r="G84" s="290" t="s">
        <v>22</v>
      </c>
      <c r="H84" s="290" t="s">
        <v>22</v>
      </c>
      <c r="I84" s="290" t="s">
        <v>22</v>
      </c>
      <c r="J84" s="290" t="s">
        <v>22</v>
      </c>
      <c r="K84" s="290" t="s">
        <v>22</v>
      </c>
      <c r="L84" s="290" t="s">
        <v>22</v>
      </c>
      <c r="M84" s="290" t="s">
        <v>22</v>
      </c>
      <c r="N84" s="290" t="s">
        <v>22</v>
      </c>
      <c r="O84" s="290" t="s">
        <v>22</v>
      </c>
      <c r="P84" s="290" t="s">
        <v>22</v>
      </c>
      <c r="Q84" s="290" t="s">
        <v>22</v>
      </c>
      <c r="R84" s="290" t="s">
        <v>22</v>
      </c>
      <c r="S84" s="290" t="s">
        <v>22</v>
      </c>
      <c r="T84" s="290" t="s">
        <v>22</v>
      </c>
      <c r="U84" s="290" t="s">
        <v>22</v>
      </c>
      <c r="V84" s="290" t="s">
        <v>22</v>
      </c>
      <c r="W84" s="290" t="s">
        <v>22</v>
      </c>
      <c r="X84" s="290" t="s">
        <v>22</v>
      </c>
      <c r="Y84" s="290" t="s">
        <v>22</v>
      </c>
      <c r="Z84" s="290" t="s">
        <v>22</v>
      </c>
      <c r="AA84" s="290" t="s">
        <v>22</v>
      </c>
      <c r="AB84" s="290" t="s">
        <v>22</v>
      </c>
      <c r="AC84" s="291" t="s">
        <v>517</v>
      </c>
      <c r="AD84" s="291" t="s">
        <v>123</v>
      </c>
      <c r="AE84" s="292" t="s">
        <v>514</v>
      </c>
    </row>
    <row r="85" spans="1:31" hidden="1">
      <c r="A85" s="293"/>
      <c r="B85" s="312" t="s">
        <v>44</v>
      </c>
      <c r="C85" s="293"/>
      <c r="D85" s="293"/>
      <c r="E85" s="293"/>
      <c r="F85" s="294"/>
      <c r="G85" s="294">
        <v>100.00000000000001</v>
      </c>
      <c r="H85" s="294">
        <v>100.39435592005304</v>
      </c>
      <c r="I85" s="294">
        <v>101.46738581253121</v>
      </c>
      <c r="J85" s="294">
        <v>102.21940312635107</v>
      </c>
      <c r="K85" s="294">
        <v>100.95335417055618</v>
      </c>
      <c r="L85" s="294">
        <v>102.27621912633364</v>
      </c>
      <c r="M85" s="294">
        <v>104.39286391109088</v>
      </c>
      <c r="N85" s="294">
        <v>103.71256219728294</v>
      </c>
      <c r="O85" s="294">
        <v>104.97232270896563</v>
      </c>
      <c r="P85" s="294">
        <v>105.17252882296712</v>
      </c>
      <c r="Q85" s="294">
        <v>105.19660021833627</v>
      </c>
      <c r="R85" s="294">
        <v>106.66642144076241</v>
      </c>
      <c r="S85" s="294">
        <v>109.84306438612141</v>
      </c>
      <c r="T85" s="294">
        <v>112.26428174259944</v>
      </c>
      <c r="U85" s="294">
        <v>113.92208077977627</v>
      </c>
      <c r="V85" s="294">
        <v>115.6239515666805</v>
      </c>
      <c r="W85" s="294">
        <v>117.33485222763967</v>
      </c>
      <c r="X85" s="294">
        <v>118.16844644970338</v>
      </c>
      <c r="Y85" s="294">
        <v>118.49113738370795</v>
      </c>
      <c r="Z85" s="294">
        <v>119.89527192988538</v>
      </c>
      <c r="AA85" s="294">
        <v>120.38896056765223</v>
      </c>
      <c r="AB85" s="294">
        <v>120.78990112676415</v>
      </c>
      <c r="AC85" s="295">
        <v>101.42007954090624</v>
      </c>
      <c r="AD85" s="296">
        <v>102.0862681320757</v>
      </c>
      <c r="AE85" s="296">
        <v>99.930775491763541</v>
      </c>
    </row>
    <row r="86" spans="1:31" hidden="1">
      <c r="A86" s="293" t="s">
        <v>45</v>
      </c>
      <c r="B86" s="293"/>
      <c r="C86" s="293"/>
      <c r="D86" s="293"/>
      <c r="E86" s="293"/>
      <c r="F86" s="294"/>
      <c r="G86" s="294">
        <v>99.999999999999986</v>
      </c>
      <c r="H86" s="294">
        <v>100.59867813323334</v>
      </c>
      <c r="I86" s="294">
        <v>101.07709691343754</v>
      </c>
      <c r="J86" s="294">
        <v>101.63285960005084</v>
      </c>
      <c r="K86" s="294">
        <v>97.77179128451624</v>
      </c>
      <c r="L86" s="294">
        <v>100.38909680995833</v>
      </c>
      <c r="M86" s="294">
        <v>102.45148881968088</v>
      </c>
      <c r="N86" s="294">
        <v>101.13788808351707</v>
      </c>
      <c r="O86" s="294">
        <v>101.43400329229507</v>
      </c>
      <c r="P86" s="294">
        <v>100.53152169282917</v>
      </c>
      <c r="Q86" s="294">
        <v>100.16249442227981</v>
      </c>
      <c r="R86" s="294">
        <v>102.45116699078937</v>
      </c>
      <c r="S86" s="294">
        <v>105.52858278138942</v>
      </c>
      <c r="T86" s="294">
        <v>106.42654751081101</v>
      </c>
      <c r="U86" s="294">
        <v>109.89069069693205</v>
      </c>
      <c r="V86" s="294">
        <v>116.3022602081828</v>
      </c>
      <c r="W86" s="294">
        <v>119.04722782245483</v>
      </c>
      <c r="X86" s="294">
        <v>120.51366091541068</v>
      </c>
      <c r="Y86" s="294">
        <v>124.19789379063215</v>
      </c>
      <c r="Z86" s="294">
        <v>123.18657677293639</v>
      </c>
      <c r="AA86" s="294">
        <v>118.7533173530816</v>
      </c>
      <c r="AB86" s="294">
        <v>116.68032969999282</v>
      </c>
      <c r="AC86" s="297">
        <v>100.16988817568908</v>
      </c>
      <c r="AD86" s="298">
        <v>104.74547985786336</v>
      </c>
      <c r="AE86" s="298">
        <v>99.836124125392473</v>
      </c>
    </row>
    <row r="87" spans="1:31" hidden="1">
      <c r="A87" s="293"/>
      <c r="B87" s="313" t="s">
        <v>46</v>
      </c>
      <c r="C87" s="313"/>
      <c r="D87" s="293"/>
      <c r="E87" s="293"/>
      <c r="F87" s="294"/>
      <c r="G87" s="294">
        <v>99.999999999999986</v>
      </c>
      <c r="H87" s="294">
        <v>100.62644719773391</v>
      </c>
      <c r="I87" s="294">
        <v>101.12705693703332</v>
      </c>
      <c r="J87" s="294">
        <v>101.8628238116419</v>
      </c>
      <c r="K87" s="294">
        <v>97.786934772223375</v>
      </c>
      <c r="L87" s="294">
        <v>100.52564130084087</v>
      </c>
      <c r="M87" s="294">
        <v>102.6378342077749</v>
      </c>
      <c r="N87" s="294">
        <v>101.1185718141671</v>
      </c>
      <c r="O87" s="294">
        <v>101.42842201989203</v>
      </c>
      <c r="P87" s="294">
        <v>100.48407974712778</v>
      </c>
      <c r="Q87" s="294">
        <v>100.39729340629313</v>
      </c>
      <c r="R87" s="294">
        <v>102.79212367899743</v>
      </c>
      <c r="S87" s="294">
        <v>106.01228221037995</v>
      </c>
      <c r="T87" s="294">
        <v>106.74236380752147</v>
      </c>
      <c r="U87" s="294">
        <v>110.33273130780299</v>
      </c>
      <c r="V87" s="294">
        <v>117.0416948233182</v>
      </c>
      <c r="W87" s="294">
        <v>119.48032827898794</v>
      </c>
      <c r="X87" s="294">
        <v>121.02981964454777</v>
      </c>
      <c r="Y87" s="294">
        <v>124.85520134179916</v>
      </c>
      <c r="Z87" s="294">
        <v>124.01789305842212</v>
      </c>
      <c r="AA87" s="294">
        <v>119.15107970904229</v>
      </c>
      <c r="AB87" s="294">
        <v>117.02339921092982</v>
      </c>
      <c r="AC87" s="299">
        <v>100.09617278170705</v>
      </c>
      <c r="AD87" s="300">
        <v>104.86402092684854</v>
      </c>
      <c r="AE87" s="300">
        <v>99.829670282308513</v>
      </c>
    </row>
    <row r="88" spans="1:31" hidden="1">
      <c r="A88" s="293"/>
      <c r="B88" s="313"/>
      <c r="C88" s="314" t="s">
        <v>47</v>
      </c>
      <c r="D88" s="293"/>
      <c r="E88" s="315"/>
      <c r="F88" s="294"/>
      <c r="G88" s="294">
        <v>99.999999999999986</v>
      </c>
      <c r="H88" s="294">
        <v>99.810912610750066</v>
      </c>
      <c r="I88" s="294">
        <v>101.23346540551113</v>
      </c>
      <c r="J88" s="294">
        <v>102.02251954118479</v>
      </c>
      <c r="K88" s="294">
        <v>101.34476913799195</v>
      </c>
      <c r="L88" s="294">
        <v>101.34476913799195</v>
      </c>
      <c r="M88" s="294">
        <v>102.24337461584875</v>
      </c>
      <c r="N88" s="294">
        <v>103.66851805931063</v>
      </c>
      <c r="O88" s="294">
        <v>107.52591693231956</v>
      </c>
      <c r="P88" s="294">
        <v>107.55972302609135</v>
      </c>
      <c r="Q88" s="294">
        <v>107.70654347803041</v>
      </c>
      <c r="R88" s="294">
        <v>107.70654347803041</v>
      </c>
      <c r="S88" s="294">
        <v>102.61817744195601</v>
      </c>
      <c r="T88" s="294">
        <v>103.52444155063611</v>
      </c>
      <c r="U88" s="294">
        <v>103.61020568580595</v>
      </c>
      <c r="V88" s="294">
        <v>103.61617146705979</v>
      </c>
      <c r="W88" s="294">
        <v>104.16634506595283</v>
      </c>
      <c r="X88" s="294">
        <v>104.74833616486634</v>
      </c>
      <c r="Y88" s="294">
        <v>103.51291900101079</v>
      </c>
      <c r="Z88" s="294">
        <v>103.93194182179643</v>
      </c>
      <c r="AA88" s="294">
        <v>103.80672823583635</v>
      </c>
      <c r="AB88" s="294">
        <v>101.38927547437358</v>
      </c>
      <c r="AC88" s="301">
        <v>108.74838002918064</v>
      </c>
      <c r="AD88" s="302">
        <v>100.4799461495948</v>
      </c>
      <c r="AE88" s="302">
        <v>99.784690946874534</v>
      </c>
    </row>
    <row r="89" spans="1:31" hidden="1">
      <c r="A89" s="293"/>
      <c r="B89" s="313"/>
      <c r="C89" s="314" t="s">
        <v>48</v>
      </c>
      <c r="D89" s="316"/>
      <c r="E89" s="315"/>
      <c r="F89" s="294"/>
      <c r="G89" s="294">
        <v>99.999999999999986</v>
      </c>
      <c r="H89" s="294">
        <v>98.264967309020705</v>
      </c>
      <c r="I89" s="294">
        <v>103.17737406753422</v>
      </c>
      <c r="J89" s="294">
        <v>108.18904148257543</v>
      </c>
      <c r="K89" s="294">
        <v>87.743624369657795</v>
      </c>
      <c r="L89" s="294">
        <v>97.962601872396803</v>
      </c>
      <c r="M89" s="294">
        <v>107.5505302913933</v>
      </c>
      <c r="N89" s="294">
        <v>95.149427859418438</v>
      </c>
      <c r="O89" s="294">
        <v>95.149427859418438</v>
      </c>
      <c r="P89" s="294">
        <v>99.466283344996242</v>
      </c>
      <c r="Q89" s="294">
        <v>94.479650463442439</v>
      </c>
      <c r="R89" s="294">
        <v>97.533148721681471</v>
      </c>
      <c r="S89" s="294">
        <v>116.47532957292084</v>
      </c>
      <c r="T89" s="294">
        <v>116.60777932694064</v>
      </c>
      <c r="U89" s="294">
        <v>130.1883853420245</v>
      </c>
      <c r="V89" s="294">
        <v>162.16120778673692</v>
      </c>
      <c r="W89" s="294">
        <v>165.35891084596051</v>
      </c>
      <c r="X89" s="294">
        <v>170.253429680523</v>
      </c>
      <c r="Y89" s="294">
        <v>191.42455248312075</v>
      </c>
      <c r="Z89" s="294">
        <v>188.97462037571157</v>
      </c>
      <c r="AA89" s="294">
        <v>169.93609138326488</v>
      </c>
      <c r="AB89" s="294">
        <v>166.41427117158554</v>
      </c>
      <c r="AC89" s="301">
        <v>91.471497118525363</v>
      </c>
      <c r="AD89" s="302">
        <v>117.98063878034917</v>
      </c>
      <c r="AE89" s="302">
        <v>101.04689560923819</v>
      </c>
    </row>
    <row r="90" spans="1:31" hidden="1">
      <c r="A90" s="293"/>
      <c r="B90" s="313"/>
      <c r="C90" s="317" t="s">
        <v>49</v>
      </c>
      <c r="D90" s="316"/>
      <c r="E90" s="293"/>
      <c r="F90" s="294"/>
      <c r="G90" s="294">
        <v>100</v>
      </c>
      <c r="H90" s="294">
        <v>100.23461813357285</v>
      </c>
      <c r="I90" s="294">
        <v>96.90228471225852</v>
      </c>
      <c r="J90" s="294">
        <v>87.052285242991076</v>
      </c>
      <c r="K90" s="294">
        <v>84.803024497762308</v>
      </c>
      <c r="L90" s="294">
        <v>90.789252200722146</v>
      </c>
      <c r="M90" s="294">
        <v>72.606652176963024</v>
      </c>
      <c r="N90" s="294">
        <v>65.927668682292435</v>
      </c>
      <c r="O90" s="294">
        <v>65.927668682292435</v>
      </c>
      <c r="P90" s="294">
        <v>70.546023551800516</v>
      </c>
      <c r="Q90" s="294">
        <v>78.334626971486159</v>
      </c>
      <c r="R90" s="294">
        <v>83.580518241862464</v>
      </c>
      <c r="S90" s="294">
        <v>91.943649667193455</v>
      </c>
      <c r="T90" s="294">
        <v>94.348502286469014</v>
      </c>
      <c r="U90" s="294">
        <v>96.343911520788964</v>
      </c>
      <c r="V90" s="294">
        <v>96.343911520788964</v>
      </c>
      <c r="W90" s="294">
        <v>96.497079518325407</v>
      </c>
      <c r="X90" s="294">
        <v>90.712240771222071</v>
      </c>
      <c r="Y90" s="294">
        <v>81.050225161469768</v>
      </c>
      <c r="Z90" s="294">
        <v>75.063997458509931</v>
      </c>
      <c r="AA90" s="294">
        <v>76.708861827341238</v>
      </c>
      <c r="AB90" s="294">
        <v>77.706566444501206</v>
      </c>
      <c r="AC90" s="301">
        <v>99.788891175063782</v>
      </c>
      <c r="AD90" s="302">
        <v>106.83413825030894</v>
      </c>
      <c r="AE90" s="302">
        <v>98.662039935550112</v>
      </c>
    </row>
    <row r="91" spans="1:31" hidden="1">
      <c r="A91" s="293"/>
      <c r="B91" s="313"/>
      <c r="C91" s="317" t="s">
        <v>50</v>
      </c>
      <c r="D91" s="316"/>
      <c r="E91" s="293"/>
      <c r="F91" s="294"/>
      <c r="G91" s="294">
        <v>100</v>
      </c>
      <c r="H91" s="294">
        <v>102.10292482433361</v>
      </c>
      <c r="I91" s="294">
        <v>99.585584808888768</v>
      </c>
      <c r="J91" s="294">
        <v>98.59149905224659</v>
      </c>
      <c r="K91" s="294">
        <v>98.640010515797542</v>
      </c>
      <c r="L91" s="294">
        <v>98.213387358054973</v>
      </c>
      <c r="M91" s="294">
        <v>98.274427562885677</v>
      </c>
      <c r="N91" s="294">
        <v>97.299100837739161</v>
      </c>
      <c r="O91" s="294">
        <v>97.299100837739161</v>
      </c>
      <c r="P91" s="294">
        <v>97.299100837739161</v>
      </c>
      <c r="Q91" s="294">
        <v>98.061115984014393</v>
      </c>
      <c r="R91" s="294">
        <v>98.274427562885677</v>
      </c>
      <c r="S91" s="294">
        <v>97.847804405143123</v>
      </c>
      <c r="T91" s="294">
        <v>97.255166566008583</v>
      </c>
      <c r="U91" s="294">
        <v>97.681789723751137</v>
      </c>
      <c r="V91" s="294">
        <v>97.681789723751137</v>
      </c>
      <c r="W91" s="294">
        <v>97.681789723751137</v>
      </c>
      <c r="X91" s="294">
        <v>97.681789723751137</v>
      </c>
      <c r="Y91" s="294">
        <v>93.114046115795475</v>
      </c>
      <c r="Z91" s="294">
        <v>92.90073453692419</v>
      </c>
      <c r="AA91" s="294">
        <v>93.500095473541407</v>
      </c>
      <c r="AB91" s="294">
        <v>93.500095473541407</v>
      </c>
      <c r="AC91" s="301">
        <v>103.64571598196308</v>
      </c>
      <c r="AD91" s="302">
        <v>99.394883227012073</v>
      </c>
      <c r="AE91" s="302">
        <v>99.260689745469207</v>
      </c>
    </row>
    <row r="92" spans="1:31" hidden="1">
      <c r="A92" s="303"/>
      <c r="B92" s="318"/>
      <c r="C92" s="317" t="s">
        <v>51</v>
      </c>
      <c r="D92" s="316"/>
      <c r="E92" s="319"/>
      <c r="F92" s="294"/>
      <c r="G92" s="294">
        <v>100</v>
      </c>
      <c r="H92" s="294">
        <v>123.05458272608865</v>
      </c>
      <c r="I92" s="294">
        <v>110.63063738789182</v>
      </c>
      <c r="J92" s="294">
        <v>117.70187745887968</v>
      </c>
      <c r="K92" s="294">
        <v>126.11201379822371</v>
      </c>
      <c r="L92" s="294">
        <v>133.78315341019487</v>
      </c>
      <c r="M92" s="294">
        <v>134.95580910599242</v>
      </c>
      <c r="N92" s="294">
        <v>147.63951943754756</v>
      </c>
      <c r="O92" s="294">
        <v>147.63951943754756</v>
      </c>
      <c r="P92" s="294">
        <v>147.63951943754756</v>
      </c>
      <c r="Q92" s="294">
        <v>147.63951943754756</v>
      </c>
      <c r="R92" s="294">
        <v>147.63951943754756</v>
      </c>
      <c r="S92" s="294">
        <v>168.94497917335354</v>
      </c>
      <c r="T92" s="294">
        <v>175.02156836866257</v>
      </c>
      <c r="U92" s="294">
        <v>181.86382853206879</v>
      </c>
      <c r="V92" s="294">
        <v>181.86382853206879</v>
      </c>
      <c r="W92" s="294">
        <v>184.56771703682273</v>
      </c>
      <c r="X92" s="294">
        <v>208.66791459548213</v>
      </c>
      <c r="Y92" s="294">
        <v>209.22955545409039</v>
      </c>
      <c r="Z92" s="294">
        <v>203.68236896748047</v>
      </c>
      <c r="AA92" s="294">
        <v>203.67471659427926</v>
      </c>
      <c r="AB92" s="294">
        <v>203.67471659427926</v>
      </c>
      <c r="AC92" s="301">
        <v>111.90254477456203</v>
      </c>
      <c r="AD92" s="302">
        <v>102.93867826022564</v>
      </c>
      <c r="AE92" s="302">
        <v>97.548667306933908</v>
      </c>
    </row>
    <row r="93" spans="1:31" hidden="1">
      <c r="A93" s="303"/>
      <c r="B93" s="318"/>
      <c r="C93" s="317" t="s">
        <v>52</v>
      </c>
      <c r="D93" s="316"/>
      <c r="E93" s="319"/>
      <c r="F93" s="294"/>
      <c r="G93" s="294">
        <v>100.00000000000001</v>
      </c>
      <c r="H93" s="294">
        <v>103.62271339786618</v>
      </c>
      <c r="I93" s="294">
        <v>98.064812065385823</v>
      </c>
      <c r="J93" s="294">
        <v>95.429698247591801</v>
      </c>
      <c r="K93" s="294">
        <v>100.62703851819192</v>
      </c>
      <c r="L93" s="294">
        <v>101.87399991752883</v>
      </c>
      <c r="M93" s="294">
        <v>107.01637201186405</v>
      </c>
      <c r="N93" s="294">
        <v>114.32572999266016</v>
      </c>
      <c r="O93" s="294">
        <v>97.622173047679539</v>
      </c>
      <c r="P93" s="294">
        <v>72.731798585219678</v>
      </c>
      <c r="Q93" s="294">
        <v>76.131946104634054</v>
      </c>
      <c r="R93" s="294">
        <v>93.202350202476879</v>
      </c>
      <c r="S93" s="294">
        <v>99.732418339219905</v>
      </c>
      <c r="T93" s="294">
        <v>89.82103169950453</v>
      </c>
      <c r="U93" s="294">
        <v>94.621714395501584</v>
      </c>
      <c r="V93" s="294">
        <v>94.619719829496091</v>
      </c>
      <c r="W93" s="294">
        <v>108.72955801442245</v>
      </c>
      <c r="X93" s="294">
        <v>108.79528224597679</v>
      </c>
      <c r="Y93" s="294">
        <v>117.05172386786997</v>
      </c>
      <c r="Z93" s="294">
        <v>117.4104143550439</v>
      </c>
      <c r="AA93" s="294">
        <v>106.30658789230256</v>
      </c>
      <c r="AB93" s="294">
        <v>103.586906297011</v>
      </c>
      <c r="AC93" s="301">
        <v>85.526405589811915</v>
      </c>
      <c r="AD93" s="302">
        <v>108.69318481857219</v>
      </c>
      <c r="AE93" s="302">
        <v>101.04929232897994</v>
      </c>
    </row>
    <row r="94" spans="1:31" hidden="1">
      <c r="A94" s="293"/>
      <c r="B94" s="313"/>
      <c r="C94" s="320" t="s">
        <v>53</v>
      </c>
      <c r="D94" s="320"/>
      <c r="E94" s="320"/>
      <c r="F94" s="294"/>
      <c r="G94" s="294">
        <v>99.999999999999986</v>
      </c>
      <c r="H94" s="294">
        <v>100.8848224031469</v>
      </c>
      <c r="I94" s="294">
        <v>100.01670378271909</v>
      </c>
      <c r="J94" s="294">
        <v>98.998210397452496</v>
      </c>
      <c r="K94" s="294">
        <v>98.998210397452496</v>
      </c>
      <c r="L94" s="294">
        <v>98.998210397452496</v>
      </c>
      <c r="M94" s="294">
        <v>100.01219786299511</v>
      </c>
      <c r="N94" s="294">
        <v>97.85951608288913</v>
      </c>
      <c r="O94" s="294">
        <v>97.453574449036083</v>
      </c>
      <c r="P94" s="294">
        <v>97.505238439163875</v>
      </c>
      <c r="Q94" s="294">
        <v>98.999469328678003</v>
      </c>
      <c r="R94" s="294">
        <v>98.999469328678003</v>
      </c>
      <c r="S94" s="294">
        <v>99.836723948499881</v>
      </c>
      <c r="T94" s="294">
        <v>108.62873474431464</v>
      </c>
      <c r="U94" s="294">
        <v>108.57608877798704</v>
      </c>
      <c r="V94" s="294">
        <v>108.57608877798704</v>
      </c>
      <c r="W94" s="294">
        <v>108.57608877798704</v>
      </c>
      <c r="X94" s="294">
        <v>108.39935593226635</v>
      </c>
      <c r="Y94" s="294">
        <v>108.470401813847</v>
      </c>
      <c r="Z94" s="294">
        <v>107.51069435318527</v>
      </c>
      <c r="AA94" s="294">
        <v>107.57285506193061</v>
      </c>
      <c r="AB94" s="294">
        <v>106.55800097729804</v>
      </c>
      <c r="AC94" s="304">
        <v>93.33058091000882</v>
      </c>
      <c r="AD94" s="305">
        <v>96.113100711191152</v>
      </c>
      <c r="AE94" s="305">
        <v>97.191878522692591</v>
      </c>
    </row>
    <row r="95" spans="1:31" hidden="1">
      <c r="A95" s="293"/>
      <c r="B95" s="313"/>
      <c r="C95" s="314" t="s">
        <v>54</v>
      </c>
      <c r="D95" s="316"/>
      <c r="E95" s="293"/>
      <c r="F95" s="294"/>
      <c r="G95" s="294">
        <v>100.00000000000001</v>
      </c>
      <c r="H95" s="294">
        <v>99.592654976146349</v>
      </c>
      <c r="I95" s="294">
        <v>99.359281675996428</v>
      </c>
      <c r="J95" s="294">
        <v>104.80905187129743</v>
      </c>
      <c r="K95" s="294">
        <v>104.65035802719547</v>
      </c>
      <c r="L95" s="294">
        <v>104.65035802719547</v>
      </c>
      <c r="M95" s="294">
        <v>113.49482246335704</v>
      </c>
      <c r="N95" s="294">
        <v>123.54069913357827</v>
      </c>
      <c r="O95" s="294">
        <v>123.54069913357827</v>
      </c>
      <c r="P95" s="294">
        <v>123.54069913357827</v>
      </c>
      <c r="Q95" s="294">
        <v>122.52374657917895</v>
      </c>
      <c r="R95" s="294">
        <v>122.52374657917895</v>
      </c>
      <c r="S95" s="294">
        <v>122.52374657917895</v>
      </c>
      <c r="T95" s="294">
        <v>124.30740424307946</v>
      </c>
      <c r="U95" s="294">
        <v>124.30740424307946</v>
      </c>
      <c r="V95" s="294">
        <v>124.30740424307946</v>
      </c>
      <c r="W95" s="294">
        <v>143.15944962996616</v>
      </c>
      <c r="X95" s="294">
        <v>143.19378851045232</v>
      </c>
      <c r="Y95" s="294">
        <v>143.93877365466258</v>
      </c>
      <c r="Z95" s="294">
        <v>145.56086172488943</v>
      </c>
      <c r="AA95" s="294">
        <v>145.73098227999347</v>
      </c>
      <c r="AB95" s="294">
        <v>145.73098227999347</v>
      </c>
      <c r="AC95" s="301">
        <v>87.60753317437478</v>
      </c>
      <c r="AD95" s="302">
        <v>98.812608537674947</v>
      </c>
      <c r="AE95" s="302">
        <v>100.93046429172654</v>
      </c>
    </row>
    <row r="96" spans="1:31" hidden="1">
      <c r="A96" s="293"/>
      <c r="B96" s="313" t="s">
        <v>55</v>
      </c>
      <c r="C96" s="313"/>
      <c r="D96" s="316"/>
      <c r="E96" s="293"/>
      <c r="F96" s="294"/>
      <c r="G96" s="294">
        <v>100</v>
      </c>
      <c r="H96" s="294">
        <v>100</v>
      </c>
      <c r="I96" s="294">
        <v>100</v>
      </c>
      <c r="J96" s="294">
        <v>96.675020818590568</v>
      </c>
      <c r="K96" s="294">
        <v>97.445310176340513</v>
      </c>
      <c r="L96" s="294">
        <v>97.445310176340513</v>
      </c>
      <c r="M96" s="294">
        <v>98.4340359062613</v>
      </c>
      <c r="N96" s="294">
        <v>101.55433092318245</v>
      </c>
      <c r="O96" s="294">
        <v>101.55433092318245</v>
      </c>
      <c r="P96" s="294">
        <v>101.55433092318245</v>
      </c>
      <c r="Q96" s="294">
        <v>95.100421933979931</v>
      </c>
      <c r="R96" s="294">
        <v>95.100421933979931</v>
      </c>
      <c r="S96" s="294">
        <v>95.100421933979931</v>
      </c>
      <c r="T96" s="294">
        <v>99.617808564802502</v>
      </c>
      <c r="U96" s="294">
        <v>100.36065961777695</v>
      </c>
      <c r="V96" s="294">
        <v>100.36065961777695</v>
      </c>
      <c r="W96" s="294">
        <v>109.70993909908498</v>
      </c>
      <c r="X96" s="294">
        <v>109.38570432164437</v>
      </c>
      <c r="Y96" s="294">
        <v>110.02688498028138</v>
      </c>
      <c r="Z96" s="294">
        <v>105.2640831321884</v>
      </c>
      <c r="AA96" s="294">
        <v>110.1778889394913</v>
      </c>
      <c r="AB96" s="294">
        <v>109.28403392730694</v>
      </c>
      <c r="AC96" s="299">
        <v>102.07542869724708</v>
      </c>
      <c r="AD96" s="300">
        <v>101.82762160558558</v>
      </c>
      <c r="AE96" s="300">
        <v>100</v>
      </c>
    </row>
    <row r="97" spans="1:31" hidden="1">
      <c r="A97" s="306" t="s">
        <v>56</v>
      </c>
      <c r="B97" s="293"/>
      <c r="C97" s="293"/>
      <c r="D97" s="316"/>
      <c r="E97" s="293"/>
      <c r="F97" s="294"/>
      <c r="G97" s="294">
        <v>100</v>
      </c>
      <c r="H97" s="294">
        <v>100</v>
      </c>
      <c r="I97" s="294">
        <v>99.440877241529165</v>
      </c>
      <c r="J97" s="294">
        <v>99.254446968998906</v>
      </c>
      <c r="K97" s="294">
        <v>99.254446968998906</v>
      </c>
      <c r="L97" s="294">
        <v>99.254446968998906</v>
      </c>
      <c r="M97" s="294">
        <v>99.254446968998906</v>
      </c>
      <c r="N97" s="294">
        <v>100.08895854880613</v>
      </c>
      <c r="O97" s="294">
        <v>100.08895854880613</v>
      </c>
      <c r="P97" s="294">
        <v>100.08895854880613</v>
      </c>
      <c r="Q97" s="294">
        <v>101.20987692364884</v>
      </c>
      <c r="R97" s="294">
        <v>101.2822491573216</v>
      </c>
      <c r="S97" s="294">
        <v>101.2822491573216</v>
      </c>
      <c r="T97" s="294">
        <v>103.60060402586373</v>
      </c>
      <c r="U97" s="294">
        <v>106.36081267638041</v>
      </c>
      <c r="V97" s="294">
        <v>107.19532425618762</v>
      </c>
      <c r="W97" s="294">
        <v>106.91993543485124</v>
      </c>
      <c r="X97" s="294">
        <v>107.08950383346756</v>
      </c>
      <c r="Y97" s="294">
        <v>109.52674024372448</v>
      </c>
      <c r="Z97" s="294">
        <v>112.57101986172751</v>
      </c>
      <c r="AA97" s="294">
        <v>112.16063533343917</v>
      </c>
      <c r="AB97" s="294">
        <v>148.55510036818157</v>
      </c>
      <c r="AC97" s="297">
        <v>104.07576773423246</v>
      </c>
      <c r="AD97" s="298">
        <v>101.94975843243029</v>
      </c>
      <c r="AE97" s="298">
        <v>100</v>
      </c>
    </row>
    <row r="98" spans="1:31" hidden="1">
      <c r="A98" s="293"/>
      <c r="B98" s="313" t="s">
        <v>57</v>
      </c>
      <c r="C98" s="313"/>
      <c r="D98" s="316"/>
      <c r="E98" s="293"/>
      <c r="F98" s="294"/>
      <c r="G98" s="294">
        <v>100</v>
      </c>
      <c r="H98" s="294">
        <v>100</v>
      </c>
      <c r="I98" s="294">
        <v>99.07972883026838</v>
      </c>
      <c r="J98" s="294">
        <v>99.195344219641854</v>
      </c>
      <c r="K98" s="294">
        <v>99.195344219641854</v>
      </c>
      <c r="L98" s="294">
        <v>99.195344219641854</v>
      </c>
      <c r="M98" s="294">
        <v>99.195344219641854</v>
      </c>
      <c r="N98" s="294">
        <v>100.56888327894279</v>
      </c>
      <c r="O98" s="294">
        <v>100.56888327894279</v>
      </c>
      <c r="P98" s="294">
        <v>100.56888327894279</v>
      </c>
      <c r="Q98" s="294">
        <v>100.56888327894279</v>
      </c>
      <c r="R98" s="294">
        <v>100.68800216496395</v>
      </c>
      <c r="S98" s="294">
        <v>100.68800216496395</v>
      </c>
      <c r="T98" s="294">
        <v>100</v>
      </c>
      <c r="U98" s="294">
        <v>104.12061717790277</v>
      </c>
      <c r="V98" s="294">
        <v>105.49415623720368</v>
      </c>
      <c r="W98" s="294">
        <v>105.04088834763438</v>
      </c>
      <c r="X98" s="294">
        <v>105.32826793807679</v>
      </c>
      <c r="Y98" s="294">
        <v>107.26885824259814</v>
      </c>
      <c r="Z98" s="294">
        <v>112.27949807545319</v>
      </c>
      <c r="AA98" s="294">
        <v>112.50842125200334</v>
      </c>
      <c r="AB98" s="294">
        <v>134.66262927487159</v>
      </c>
      <c r="AC98" s="299">
        <v>100.30501185192766</v>
      </c>
      <c r="AD98" s="300">
        <v>100.71748732695384</v>
      </c>
      <c r="AE98" s="300">
        <v>100</v>
      </c>
    </row>
    <row r="99" spans="1:31" hidden="1">
      <c r="A99" s="293"/>
      <c r="B99" s="313" t="s">
        <v>58</v>
      </c>
      <c r="C99" s="313"/>
      <c r="D99" s="316"/>
      <c r="E99" s="293"/>
      <c r="F99" s="294"/>
      <c r="G99" s="294">
        <v>100.00000000000001</v>
      </c>
      <c r="H99" s="294">
        <v>100.00000000000001</v>
      </c>
      <c r="I99" s="294">
        <v>100.00000000000001</v>
      </c>
      <c r="J99" s="294">
        <v>99.345948665319142</v>
      </c>
      <c r="K99" s="294">
        <v>99.345948665319142</v>
      </c>
      <c r="L99" s="294">
        <v>99.345948665319142</v>
      </c>
      <c r="M99" s="294">
        <v>99.345948665319142</v>
      </c>
      <c r="N99" s="294">
        <v>99.345948665319142</v>
      </c>
      <c r="O99" s="294">
        <v>99.345948665319142</v>
      </c>
      <c r="P99" s="294">
        <v>99.345948665319142</v>
      </c>
      <c r="Q99" s="294">
        <v>102.20225048425557</v>
      </c>
      <c r="R99" s="294">
        <v>102.20225048425557</v>
      </c>
      <c r="S99" s="294">
        <v>102.20225048425557</v>
      </c>
      <c r="T99" s="294">
        <v>109.17498727754159</v>
      </c>
      <c r="U99" s="294">
        <v>109.82903861222245</v>
      </c>
      <c r="V99" s="294">
        <v>109.82903861222245</v>
      </c>
      <c r="W99" s="294">
        <v>109.82903861222245</v>
      </c>
      <c r="X99" s="294">
        <v>109.81621407624831</v>
      </c>
      <c r="Y99" s="294">
        <v>113.02234806978198</v>
      </c>
      <c r="Z99" s="294">
        <v>113.02234806978198</v>
      </c>
      <c r="AA99" s="294">
        <v>111.62220011932295</v>
      </c>
      <c r="AB99" s="294">
        <v>170.06314669337806</v>
      </c>
      <c r="AC99" s="299">
        <v>108.92725653498934</v>
      </c>
      <c r="AD99" s="300">
        <v>103.44931091009842</v>
      </c>
      <c r="AE99" s="300">
        <v>100</v>
      </c>
    </row>
    <row r="100" spans="1:31" hidden="1">
      <c r="A100" s="293" t="s">
        <v>59</v>
      </c>
      <c r="B100" s="293"/>
      <c r="C100" s="293"/>
      <c r="D100" s="316"/>
      <c r="E100" s="293"/>
      <c r="F100" s="294"/>
      <c r="G100" s="294">
        <v>100</v>
      </c>
      <c r="H100" s="294">
        <v>100.45091522532572</v>
      </c>
      <c r="I100" s="294">
        <v>100.34793172853051</v>
      </c>
      <c r="J100" s="294">
        <v>100.34793172853051</v>
      </c>
      <c r="K100" s="294">
        <v>103.07489326686343</v>
      </c>
      <c r="L100" s="294">
        <v>103.07489326686343</v>
      </c>
      <c r="M100" s="294">
        <v>104.66645919520627</v>
      </c>
      <c r="N100" s="294">
        <v>105.32014088294183</v>
      </c>
      <c r="O100" s="294">
        <v>105.32014088294183</v>
      </c>
      <c r="P100" s="294">
        <v>105.57036615014387</v>
      </c>
      <c r="Q100" s="294">
        <v>105.62003321842859</v>
      </c>
      <c r="R100" s="294">
        <v>107.71424667887958</v>
      </c>
      <c r="S100" s="294">
        <v>116.90116440268304</v>
      </c>
      <c r="T100" s="294">
        <v>120.70570301978557</v>
      </c>
      <c r="U100" s="294">
        <v>123.78142410745521</v>
      </c>
      <c r="V100" s="294">
        <v>123.85561000153959</v>
      </c>
      <c r="W100" s="294">
        <v>126.21124747247434</v>
      </c>
      <c r="X100" s="294">
        <v>126.21130664068014</v>
      </c>
      <c r="Y100" s="294">
        <v>126.90886327932614</v>
      </c>
      <c r="Z100" s="294">
        <v>127.90121933487036</v>
      </c>
      <c r="AA100" s="294">
        <v>127.24827664907549</v>
      </c>
      <c r="AB100" s="294">
        <v>127.22683909696654</v>
      </c>
      <c r="AC100" s="297">
        <v>103.72024346615262</v>
      </c>
      <c r="AD100" s="298">
        <v>101.94328626027639</v>
      </c>
      <c r="AE100" s="298">
        <v>100</v>
      </c>
    </row>
    <row r="101" spans="1:31" hidden="1">
      <c r="A101" s="293"/>
      <c r="B101" s="313" t="s">
        <v>60</v>
      </c>
      <c r="C101" s="313"/>
      <c r="D101" s="316"/>
      <c r="E101" s="293"/>
      <c r="F101" s="294"/>
      <c r="G101" s="294">
        <v>100.00000000000001</v>
      </c>
      <c r="H101" s="294">
        <v>100.10745349286178</v>
      </c>
      <c r="I101" s="294">
        <v>100.50395671534963</v>
      </c>
      <c r="J101" s="294">
        <v>100.50395671534963</v>
      </c>
      <c r="K101" s="294">
        <v>101.23134505781982</v>
      </c>
      <c r="L101" s="294">
        <v>101.23134505781982</v>
      </c>
      <c r="M101" s="294">
        <v>103.15450444347442</v>
      </c>
      <c r="N101" s="294">
        <v>104.10132029618993</v>
      </c>
      <c r="O101" s="294">
        <v>104.10132029618993</v>
      </c>
      <c r="P101" s="294">
        <v>104.46375549084496</v>
      </c>
      <c r="Q101" s="294">
        <v>104.53569504260567</v>
      </c>
      <c r="R101" s="294">
        <v>105.86211564344013</v>
      </c>
      <c r="S101" s="294">
        <v>117.43785284732019</v>
      </c>
      <c r="T101" s="294">
        <v>121.57380542661483</v>
      </c>
      <c r="U101" s="294">
        <v>126.02878946391456</v>
      </c>
      <c r="V101" s="294">
        <v>126.13624295677633</v>
      </c>
      <c r="W101" s="294">
        <v>129.42779794111581</v>
      </c>
      <c r="X101" s="294">
        <v>129.42788364245374</v>
      </c>
      <c r="Y101" s="294">
        <v>129.86501007491705</v>
      </c>
      <c r="Z101" s="294">
        <v>131.30237395179475</v>
      </c>
      <c r="AA101" s="294">
        <v>130.35662849582698</v>
      </c>
      <c r="AB101" s="294">
        <v>130.32557758135133</v>
      </c>
      <c r="AC101" s="299">
        <v>104.99141705043003</v>
      </c>
      <c r="AD101" s="300">
        <v>102.49990861962436</v>
      </c>
      <c r="AE101" s="300">
        <v>100</v>
      </c>
    </row>
    <row r="102" spans="1:31" hidden="1">
      <c r="A102" s="293"/>
      <c r="B102" s="313"/>
      <c r="C102" s="317" t="s">
        <v>61</v>
      </c>
      <c r="D102" s="316"/>
      <c r="E102" s="293"/>
      <c r="F102" s="294"/>
      <c r="G102" s="294">
        <v>100</v>
      </c>
      <c r="H102" s="294">
        <v>100</v>
      </c>
      <c r="I102" s="294">
        <v>100</v>
      </c>
      <c r="J102" s="294">
        <v>100</v>
      </c>
      <c r="K102" s="294">
        <v>100</v>
      </c>
      <c r="L102" s="294">
        <v>100</v>
      </c>
      <c r="M102" s="294">
        <v>100.27854966548099</v>
      </c>
      <c r="N102" s="294">
        <v>100.27854966548099</v>
      </c>
      <c r="O102" s="294">
        <v>100.27854966548099</v>
      </c>
      <c r="P102" s="294">
        <v>100.27854966548099</v>
      </c>
      <c r="Q102" s="294">
        <v>100.89807989587268</v>
      </c>
      <c r="R102" s="294">
        <v>100.89807989587268</v>
      </c>
      <c r="S102" s="294">
        <v>100.89807989587268</v>
      </c>
      <c r="T102" s="294">
        <v>108.64680096011622</v>
      </c>
      <c r="U102" s="294">
        <v>133.18091098040847</v>
      </c>
      <c r="V102" s="294">
        <v>133.18091098040847</v>
      </c>
      <c r="W102" s="294">
        <v>133.32018581314895</v>
      </c>
      <c r="X102" s="294">
        <v>133.32018581314895</v>
      </c>
      <c r="Y102" s="294">
        <v>133.32018581314895</v>
      </c>
      <c r="Z102" s="294">
        <v>133.32018581314895</v>
      </c>
      <c r="AA102" s="294">
        <v>133.32018581314895</v>
      </c>
      <c r="AB102" s="294">
        <v>133.32018581314895</v>
      </c>
      <c r="AC102" s="301">
        <v>102.03831379543138</v>
      </c>
      <c r="AD102" s="302">
        <v>101.47604139801612</v>
      </c>
      <c r="AE102" s="302">
        <v>100</v>
      </c>
    </row>
    <row r="103" spans="1:31" hidden="1">
      <c r="A103" s="293"/>
      <c r="B103" s="313"/>
      <c r="C103" s="317" t="s">
        <v>62</v>
      </c>
      <c r="D103" s="316"/>
      <c r="E103" s="321"/>
      <c r="F103" s="294"/>
      <c r="G103" s="294">
        <v>100.00000000000001</v>
      </c>
      <c r="H103" s="294">
        <v>100.12582954864931</v>
      </c>
      <c r="I103" s="294">
        <v>100.59014038857542</v>
      </c>
      <c r="J103" s="294">
        <v>100.59014038857542</v>
      </c>
      <c r="K103" s="294">
        <v>101.44192234920031</v>
      </c>
      <c r="L103" s="294">
        <v>101.44192234920031</v>
      </c>
      <c r="M103" s="294">
        <v>103.65609247744065</v>
      </c>
      <c r="N103" s="294">
        <v>104.76482713304149</v>
      </c>
      <c r="O103" s="294">
        <v>104.76482713304149</v>
      </c>
      <c r="P103" s="294">
        <v>105.18924383410426</v>
      </c>
      <c r="Q103" s="294">
        <v>105.18924383410426</v>
      </c>
      <c r="R103" s="294">
        <v>106.74250097891249</v>
      </c>
      <c r="S103" s="294">
        <v>119.32741689358899</v>
      </c>
      <c r="T103" s="294">
        <v>122.52267468722457</v>
      </c>
      <c r="U103" s="294">
        <v>124.40343448715286</v>
      </c>
      <c r="V103" s="294">
        <v>124.52926403580216</v>
      </c>
      <c r="W103" s="294">
        <v>128.30555654694186</v>
      </c>
      <c r="X103" s="294">
        <v>128.30565437284648</v>
      </c>
      <c r="Y103" s="294">
        <v>128.81753556195122</v>
      </c>
      <c r="Z103" s="294">
        <v>130.50071137207149</v>
      </c>
      <c r="AA103" s="294">
        <v>129.39322763452407</v>
      </c>
      <c r="AB103" s="294">
        <v>129.35686657775832</v>
      </c>
      <c r="AC103" s="301">
        <v>105.46097788266573</v>
      </c>
      <c r="AD103" s="302">
        <v>102.66674867529963</v>
      </c>
      <c r="AE103" s="302">
        <v>100</v>
      </c>
    </row>
    <row r="104" spans="1:31" hidden="1">
      <c r="A104" s="293"/>
      <c r="B104" s="313"/>
      <c r="C104" s="314" t="s">
        <v>63</v>
      </c>
      <c r="D104" s="316"/>
      <c r="E104" s="322"/>
      <c r="F104" s="294"/>
      <c r="G104" s="294">
        <v>100</v>
      </c>
      <c r="H104" s="294">
        <v>100</v>
      </c>
      <c r="I104" s="294">
        <v>100</v>
      </c>
      <c r="J104" s="294">
        <v>100</v>
      </c>
      <c r="K104" s="294">
        <v>100</v>
      </c>
      <c r="L104" s="294">
        <v>100</v>
      </c>
      <c r="M104" s="294">
        <v>100</v>
      </c>
      <c r="N104" s="294">
        <v>100</v>
      </c>
      <c r="O104" s="294">
        <v>100</v>
      </c>
      <c r="P104" s="294">
        <v>100</v>
      </c>
      <c r="Q104" s="294">
        <v>100</v>
      </c>
      <c r="R104" s="294">
        <v>100</v>
      </c>
      <c r="S104" s="294">
        <v>127.69786261264046</v>
      </c>
      <c r="T104" s="294">
        <v>144.66157632623407</v>
      </c>
      <c r="U104" s="294">
        <v>144.66157632623407</v>
      </c>
      <c r="V104" s="294">
        <v>144.66157632623407</v>
      </c>
      <c r="W104" s="294">
        <v>146.35199656699567</v>
      </c>
      <c r="X104" s="294">
        <v>146.35206882217616</v>
      </c>
      <c r="Y104" s="294">
        <v>146.35206882217616</v>
      </c>
      <c r="Z104" s="294">
        <v>146.35199656699567</v>
      </c>
      <c r="AA104" s="294">
        <v>146.35206882217616</v>
      </c>
      <c r="AB104" s="294">
        <v>146.35206882217616</v>
      </c>
      <c r="AC104" s="301">
        <v>100.94723842567954</v>
      </c>
      <c r="AD104" s="302">
        <v>100.8315685745109</v>
      </c>
      <c r="AE104" s="302">
        <v>100</v>
      </c>
    </row>
    <row r="105" spans="1:31" hidden="1">
      <c r="A105" s="303"/>
      <c r="B105" s="313" t="s">
        <v>64</v>
      </c>
      <c r="C105" s="313"/>
      <c r="D105" s="316"/>
      <c r="E105" s="323"/>
      <c r="F105" s="294"/>
      <c r="G105" s="294">
        <v>99.999999999999986</v>
      </c>
      <c r="H105" s="294">
        <v>101.21682610086268</v>
      </c>
      <c r="I105" s="294">
        <v>99.999999999999986</v>
      </c>
      <c r="J105" s="294">
        <v>99.999999999999986</v>
      </c>
      <c r="K105" s="294">
        <v>107.18595860376075</v>
      </c>
      <c r="L105" s="294">
        <v>107.18595860376075</v>
      </c>
      <c r="M105" s="294">
        <v>108.03807960649273</v>
      </c>
      <c r="N105" s="294">
        <v>108.03807960649273</v>
      </c>
      <c r="O105" s="294">
        <v>108.03807960649273</v>
      </c>
      <c r="P105" s="294">
        <v>108.03807960649273</v>
      </c>
      <c r="Q105" s="294">
        <v>108.03807960649273</v>
      </c>
      <c r="R105" s="294">
        <v>111.84445149903827</v>
      </c>
      <c r="S105" s="294">
        <v>115.7043629029242</v>
      </c>
      <c r="T105" s="294">
        <v>118.76985686394008</v>
      </c>
      <c r="U105" s="294">
        <v>118.76985686394008</v>
      </c>
      <c r="V105" s="294">
        <v>118.76985686394008</v>
      </c>
      <c r="W105" s="294">
        <v>119.03842222649239</v>
      </c>
      <c r="X105" s="294">
        <v>119.03842222649239</v>
      </c>
      <c r="Y105" s="294">
        <v>120.31673156152387</v>
      </c>
      <c r="Z105" s="294">
        <v>120.31673156152387</v>
      </c>
      <c r="AA105" s="294">
        <v>120.31673156152387</v>
      </c>
      <c r="AB105" s="294">
        <v>120.31673156152387</v>
      </c>
      <c r="AC105" s="299">
        <v>100.75919968887253</v>
      </c>
      <c r="AD105" s="300">
        <v>100.61705931680704</v>
      </c>
      <c r="AE105" s="300">
        <v>100</v>
      </c>
    </row>
    <row r="106" spans="1:31" hidden="1">
      <c r="A106" s="293" t="s">
        <v>65</v>
      </c>
      <c r="B106" s="293"/>
      <c r="C106" s="293"/>
      <c r="D106" s="316"/>
      <c r="E106" s="322"/>
      <c r="F106" s="294"/>
      <c r="G106" s="294">
        <v>100</v>
      </c>
      <c r="H106" s="294">
        <v>100.22078505325469</v>
      </c>
      <c r="I106" s="294">
        <v>100.22078505325469</v>
      </c>
      <c r="J106" s="294">
        <v>100.22078505325469</v>
      </c>
      <c r="K106" s="294">
        <v>96.785057289364318</v>
      </c>
      <c r="L106" s="294">
        <v>97.5872100675723</v>
      </c>
      <c r="M106" s="294">
        <v>97.845207836197346</v>
      </c>
      <c r="N106" s="294">
        <v>96.127343954252169</v>
      </c>
      <c r="O106" s="294">
        <v>96.127343954252169</v>
      </c>
      <c r="P106" s="294">
        <v>103.96502664670261</v>
      </c>
      <c r="Q106" s="294">
        <v>103.96502664670261</v>
      </c>
      <c r="R106" s="294">
        <v>106.2446042828841</v>
      </c>
      <c r="S106" s="294">
        <v>106.2446042828841</v>
      </c>
      <c r="T106" s="294">
        <v>106.2446042828841</v>
      </c>
      <c r="U106" s="294">
        <v>106.21624222059806</v>
      </c>
      <c r="V106" s="294">
        <v>106.21624222059806</v>
      </c>
      <c r="W106" s="294">
        <v>108.42136877079101</v>
      </c>
      <c r="X106" s="294">
        <v>110.71328190638789</v>
      </c>
      <c r="Y106" s="294">
        <v>110.08344771578801</v>
      </c>
      <c r="Z106" s="294">
        <v>111.20656286052102</v>
      </c>
      <c r="AA106" s="294">
        <v>111.20026018001302</v>
      </c>
      <c r="AB106" s="294">
        <v>111.20026018001302</v>
      </c>
      <c r="AC106" s="297">
        <v>102.78868031842396</v>
      </c>
      <c r="AD106" s="298">
        <v>104.19584613989272</v>
      </c>
      <c r="AE106" s="298">
        <v>99.997411999332115</v>
      </c>
    </row>
    <row r="107" spans="1:31" hidden="1">
      <c r="A107" s="293"/>
      <c r="B107" s="324" t="s">
        <v>66</v>
      </c>
      <c r="C107" s="293"/>
      <c r="D107" s="316"/>
      <c r="E107" s="322"/>
      <c r="F107" s="294"/>
      <c r="G107" s="294">
        <v>100</v>
      </c>
      <c r="H107" s="294">
        <v>100</v>
      </c>
      <c r="I107" s="294">
        <v>100</v>
      </c>
      <c r="J107" s="294">
        <v>100</v>
      </c>
      <c r="K107" s="294">
        <v>100</v>
      </c>
      <c r="L107" s="294">
        <v>100</v>
      </c>
      <c r="M107" s="294">
        <v>100</v>
      </c>
      <c r="N107" s="294">
        <v>100</v>
      </c>
      <c r="O107" s="294">
        <v>100</v>
      </c>
      <c r="P107" s="294">
        <v>100</v>
      </c>
      <c r="Q107" s="294">
        <v>100</v>
      </c>
      <c r="R107" s="294">
        <v>100</v>
      </c>
      <c r="S107" s="294">
        <v>100</v>
      </c>
      <c r="T107" s="294">
        <v>100</v>
      </c>
      <c r="U107" s="294">
        <v>100</v>
      </c>
      <c r="V107" s="294">
        <v>100</v>
      </c>
      <c r="W107" s="294">
        <v>100</v>
      </c>
      <c r="X107" s="294">
        <v>100</v>
      </c>
      <c r="Y107" s="294">
        <v>100</v>
      </c>
      <c r="Z107" s="294">
        <v>100</v>
      </c>
      <c r="AA107" s="294">
        <v>100</v>
      </c>
      <c r="AB107" s="294">
        <v>100</v>
      </c>
      <c r="AC107" s="299">
        <v>100</v>
      </c>
      <c r="AD107" s="300">
        <v>100</v>
      </c>
      <c r="AE107" s="300">
        <v>100</v>
      </c>
    </row>
    <row r="108" spans="1:31" hidden="1">
      <c r="A108" s="293"/>
      <c r="B108" s="324" t="s">
        <v>67</v>
      </c>
      <c r="C108" s="324"/>
      <c r="D108" s="316"/>
      <c r="E108" s="322"/>
      <c r="F108" s="294"/>
      <c r="G108" s="294">
        <v>100</v>
      </c>
      <c r="H108" s="294">
        <v>100</v>
      </c>
      <c r="I108" s="294">
        <v>100</v>
      </c>
      <c r="J108" s="294">
        <v>100</v>
      </c>
      <c r="K108" s="294">
        <v>100</v>
      </c>
      <c r="L108" s="294">
        <v>100.07037615883895</v>
      </c>
      <c r="M108" s="294">
        <v>101.0306496975754</v>
      </c>
      <c r="N108" s="294">
        <v>101.0306496975754</v>
      </c>
      <c r="O108" s="294">
        <v>101.0306496975754</v>
      </c>
      <c r="P108" s="294">
        <v>101.0306496975754</v>
      </c>
      <c r="Q108" s="294">
        <v>101.0306496975754</v>
      </c>
      <c r="R108" s="294">
        <v>109.51528929421374</v>
      </c>
      <c r="S108" s="294">
        <v>109.51528929421374</v>
      </c>
      <c r="T108" s="294">
        <v>109.51528929421374</v>
      </c>
      <c r="U108" s="294">
        <v>109.40972505595533</v>
      </c>
      <c r="V108" s="294">
        <v>109.40972505595533</v>
      </c>
      <c r="W108" s="294">
        <v>117.70522025563602</v>
      </c>
      <c r="X108" s="294">
        <v>119.75388034904674</v>
      </c>
      <c r="Y108" s="294">
        <v>123.80355150522213</v>
      </c>
      <c r="Z108" s="294">
        <v>127.98381151362801</v>
      </c>
      <c r="AA108" s="294">
        <v>127.96035279401504</v>
      </c>
      <c r="AB108" s="294">
        <v>127.96035279401504</v>
      </c>
      <c r="AC108" s="299">
        <v>89.321238164260606</v>
      </c>
      <c r="AD108" s="300">
        <v>96.670409932844876</v>
      </c>
      <c r="AE108" s="300">
        <v>99.988882976121161</v>
      </c>
    </row>
    <row r="109" spans="1:31" hidden="1">
      <c r="A109" s="303"/>
      <c r="B109" s="324" t="s">
        <v>68</v>
      </c>
      <c r="C109" s="324"/>
      <c r="D109" s="293"/>
      <c r="E109" s="323"/>
      <c r="F109" s="294"/>
      <c r="G109" s="294">
        <v>100.00000000000001</v>
      </c>
      <c r="H109" s="294">
        <v>106.2785728068625</v>
      </c>
      <c r="I109" s="294">
        <v>106.2785728068625</v>
      </c>
      <c r="J109" s="294">
        <v>106.2785728068625</v>
      </c>
      <c r="K109" s="294">
        <v>106.2785728068625</v>
      </c>
      <c r="L109" s="294">
        <v>106.2785728068625</v>
      </c>
      <c r="M109" s="294">
        <v>106.2785728068625</v>
      </c>
      <c r="N109" s="294">
        <v>106.2785728068625</v>
      </c>
      <c r="O109" s="294">
        <v>106.2785728068625</v>
      </c>
      <c r="P109" s="294">
        <v>106.2785728068625</v>
      </c>
      <c r="Q109" s="294">
        <v>106.2785728068625</v>
      </c>
      <c r="R109" s="294">
        <v>106.2785728068625</v>
      </c>
      <c r="S109" s="294">
        <v>106.2785728068625</v>
      </c>
      <c r="T109" s="294">
        <v>106.2785728068625</v>
      </c>
      <c r="U109" s="294">
        <v>106.2785728068625</v>
      </c>
      <c r="V109" s="294">
        <v>106.2785728068625</v>
      </c>
      <c r="W109" s="294">
        <v>106.2785728068625</v>
      </c>
      <c r="X109" s="294">
        <v>106.2785728068625</v>
      </c>
      <c r="Y109" s="294">
        <v>106.2785728068625</v>
      </c>
      <c r="Z109" s="294">
        <v>106.2785728068625</v>
      </c>
      <c r="AA109" s="294">
        <v>106.2785728068625</v>
      </c>
      <c r="AB109" s="294">
        <v>106.2785728068625</v>
      </c>
      <c r="AC109" s="299">
        <v>86.49493325367942</v>
      </c>
      <c r="AD109" s="300">
        <v>100</v>
      </c>
      <c r="AE109" s="300">
        <v>100</v>
      </c>
    </row>
    <row r="110" spans="1:31" hidden="1">
      <c r="A110" s="303"/>
      <c r="B110" s="324" t="s">
        <v>69</v>
      </c>
      <c r="C110" s="324"/>
      <c r="D110" s="293"/>
      <c r="E110" s="323"/>
      <c r="F110" s="294"/>
      <c r="G110" s="294">
        <v>100</v>
      </c>
      <c r="H110" s="294">
        <v>100</v>
      </c>
      <c r="I110" s="294">
        <v>100</v>
      </c>
      <c r="J110" s="294">
        <v>100</v>
      </c>
      <c r="K110" s="294">
        <v>95.049997743548701</v>
      </c>
      <c r="L110" s="294">
        <v>96.178452464172153</v>
      </c>
      <c r="M110" s="294">
        <v>96.178452464172153</v>
      </c>
      <c r="N110" s="294">
        <v>93.703451335946511</v>
      </c>
      <c r="O110" s="294">
        <v>93.703451335946511</v>
      </c>
      <c r="P110" s="294">
        <v>104.99554130324027</v>
      </c>
      <c r="Q110" s="294">
        <v>104.99554130324027</v>
      </c>
      <c r="R110" s="294">
        <v>104.99554130324027</v>
      </c>
      <c r="S110" s="294">
        <v>104.99554130324027</v>
      </c>
      <c r="T110" s="294">
        <v>104.99554130324027</v>
      </c>
      <c r="U110" s="294">
        <v>104.99554130324027</v>
      </c>
      <c r="V110" s="294">
        <v>104.99554130324027</v>
      </c>
      <c r="W110" s="294">
        <v>104.96149156689104</v>
      </c>
      <c r="X110" s="294">
        <v>107.47054243146593</v>
      </c>
      <c r="Y110" s="294">
        <v>104.99554130324027</v>
      </c>
      <c r="Z110" s="294">
        <v>104.99554130324027</v>
      </c>
      <c r="AA110" s="294">
        <v>104.99554130324027</v>
      </c>
      <c r="AB110" s="294">
        <v>104.99554130324027</v>
      </c>
      <c r="AC110" s="299">
        <v>108.38385656273944</v>
      </c>
      <c r="AD110" s="300">
        <v>106.90893705598164</v>
      </c>
      <c r="AE110" s="300">
        <v>100</v>
      </c>
    </row>
    <row r="111" spans="1:31" hidden="1">
      <c r="A111" s="293" t="s">
        <v>70</v>
      </c>
      <c r="B111" s="293"/>
      <c r="C111" s="293"/>
      <c r="D111" s="293"/>
      <c r="E111" s="322"/>
      <c r="F111" s="294"/>
      <c r="G111" s="294">
        <v>100.00000000000001</v>
      </c>
      <c r="H111" s="294">
        <v>100.26075436537153</v>
      </c>
      <c r="I111" s="294">
        <v>100.00000000000001</v>
      </c>
      <c r="J111" s="294">
        <v>100.00000000000001</v>
      </c>
      <c r="K111" s="294">
        <v>100.5102533561704</v>
      </c>
      <c r="L111" s="294">
        <v>100.78402451095754</v>
      </c>
      <c r="M111" s="294">
        <v>102.61500473927688</v>
      </c>
      <c r="N111" s="294">
        <v>102.17368635808872</v>
      </c>
      <c r="O111" s="294">
        <v>102.17368635808872</v>
      </c>
      <c r="P111" s="294">
        <v>102.23717386443624</v>
      </c>
      <c r="Q111" s="294">
        <v>102.73316184537796</v>
      </c>
      <c r="R111" s="294">
        <v>104.77457110727237</v>
      </c>
      <c r="S111" s="294">
        <v>108.28445144887202</v>
      </c>
      <c r="T111" s="294">
        <v>109.5816578987202</v>
      </c>
      <c r="U111" s="294">
        <v>110.61310084458002</v>
      </c>
      <c r="V111" s="294">
        <v>110.61310084458002</v>
      </c>
      <c r="W111" s="294">
        <v>112.9014061207515</v>
      </c>
      <c r="X111" s="294">
        <v>115.35164636901477</v>
      </c>
      <c r="Y111" s="294">
        <v>117.67751254872036</v>
      </c>
      <c r="Z111" s="294">
        <v>121.3570456098646</v>
      </c>
      <c r="AA111" s="294">
        <v>122.03080861918257</v>
      </c>
      <c r="AB111" s="294">
        <v>122.98326041657226</v>
      </c>
      <c r="AC111" s="297">
        <v>104.4331154043024</v>
      </c>
      <c r="AD111" s="298">
        <v>102.94389214944235</v>
      </c>
      <c r="AE111" s="298">
        <v>100.01946726248501</v>
      </c>
    </row>
    <row r="112" spans="1:31" hidden="1">
      <c r="A112" s="293"/>
      <c r="B112" s="325" t="s">
        <v>71</v>
      </c>
      <c r="C112" s="326"/>
      <c r="D112" s="326"/>
      <c r="E112" s="326"/>
      <c r="F112" s="294"/>
      <c r="G112" s="294">
        <v>99.999999999999986</v>
      </c>
      <c r="H112" s="294">
        <v>101.01898169040426</v>
      </c>
      <c r="I112" s="294">
        <v>99.999999999999986</v>
      </c>
      <c r="J112" s="294">
        <v>99.999999999999986</v>
      </c>
      <c r="K112" s="294">
        <v>101.20226847150246</v>
      </c>
      <c r="L112" s="294">
        <v>102.27211746019144</v>
      </c>
      <c r="M112" s="294">
        <v>106.34804422180852</v>
      </c>
      <c r="N112" s="294">
        <v>106.71450783392628</v>
      </c>
      <c r="O112" s="294">
        <v>106.71450783392628</v>
      </c>
      <c r="P112" s="294">
        <v>106.71450783392628</v>
      </c>
      <c r="Q112" s="294">
        <v>106.71450783392628</v>
      </c>
      <c r="R112" s="294">
        <v>114.69197220936817</v>
      </c>
      <c r="S112" s="294">
        <v>119.26730035601246</v>
      </c>
      <c r="T112" s="294">
        <v>117.40845643383162</v>
      </c>
      <c r="U112" s="294">
        <v>121.98378458047588</v>
      </c>
      <c r="V112" s="294">
        <v>121.98378458047588</v>
      </c>
      <c r="W112" s="294">
        <v>127.89715507192048</v>
      </c>
      <c r="X112" s="294">
        <v>127.89733817508734</v>
      </c>
      <c r="Y112" s="294">
        <v>127.89733817508734</v>
      </c>
      <c r="Z112" s="294">
        <v>134.13207101659961</v>
      </c>
      <c r="AA112" s="294">
        <v>136.70163647655554</v>
      </c>
      <c r="AB112" s="294">
        <v>136.70163647655554</v>
      </c>
      <c r="AC112" s="307">
        <v>109.1826221912592</v>
      </c>
      <c r="AD112" s="308">
        <v>105.98806738143386</v>
      </c>
      <c r="AE112" s="308">
        <v>100</v>
      </c>
    </row>
    <row r="113" spans="1:31" hidden="1">
      <c r="A113" s="309"/>
      <c r="B113" s="327" t="s">
        <v>72</v>
      </c>
      <c r="C113" s="328"/>
      <c r="D113" s="329"/>
      <c r="E113" s="330"/>
      <c r="F113" s="294"/>
      <c r="G113" s="294">
        <v>100.00000000000001</v>
      </c>
      <c r="H113" s="294">
        <v>100.00000000000001</v>
      </c>
      <c r="I113" s="294">
        <v>100.00000000000001</v>
      </c>
      <c r="J113" s="294">
        <v>100.00000000000001</v>
      </c>
      <c r="K113" s="294">
        <v>100.1540374539321</v>
      </c>
      <c r="L113" s="294">
        <v>100.1540374539321</v>
      </c>
      <c r="M113" s="294">
        <v>100.1540374539321</v>
      </c>
      <c r="N113" s="294">
        <v>100.1540374539321</v>
      </c>
      <c r="O113" s="294">
        <v>100.1540374539321</v>
      </c>
      <c r="P113" s="294">
        <v>100.30807490786421</v>
      </c>
      <c r="Q113" s="294">
        <v>100.30807490786421</v>
      </c>
      <c r="R113" s="294">
        <v>100.30807490786421</v>
      </c>
      <c r="S113" s="294">
        <v>106.7382961361248</v>
      </c>
      <c r="T113" s="294">
        <v>104.6981588077505</v>
      </c>
      <c r="U113" s="294">
        <v>104.6981588077505</v>
      </c>
      <c r="V113" s="294">
        <v>104.6981588077505</v>
      </c>
      <c r="W113" s="294">
        <v>104.6981588077505</v>
      </c>
      <c r="X113" s="294">
        <v>104.6981588077505</v>
      </c>
      <c r="Y113" s="294">
        <v>104.6981588077505</v>
      </c>
      <c r="Z113" s="294">
        <v>104.6981588077505</v>
      </c>
      <c r="AA113" s="294">
        <v>104.6981588077505</v>
      </c>
      <c r="AB113" s="294">
        <v>104.6981588077505</v>
      </c>
      <c r="AC113" s="310">
        <v>104.07859976988271</v>
      </c>
      <c r="AD113" s="311">
        <v>102.98297193470742</v>
      </c>
      <c r="AE113" s="311">
        <v>100</v>
      </c>
    </row>
    <row r="114" spans="1:31" hidden="1">
      <c r="A114" s="293"/>
      <c r="B114" s="331" t="s">
        <v>73</v>
      </c>
      <c r="C114" s="313"/>
      <c r="D114" s="293"/>
      <c r="E114" s="322"/>
      <c r="F114" s="294"/>
      <c r="G114" s="294">
        <v>100.00000000000001</v>
      </c>
      <c r="H114" s="294">
        <v>100.00000000000001</v>
      </c>
      <c r="I114" s="294">
        <v>100.00000000000001</v>
      </c>
      <c r="J114" s="294">
        <v>100.00000000000001</v>
      </c>
      <c r="K114" s="294">
        <v>100.00000000000001</v>
      </c>
      <c r="L114" s="294">
        <v>100.00000000000001</v>
      </c>
      <c r="M114" s="294">
        <v>100.00000000000001</v>
      </c>
      <c r="N114" s="294">
        <v>101.31173833690318</v>
      </c>
      <c r="O114" s="294">
        <v>101.31173833690318</v>
      </c>
      <c r="P114" s="294">
        <v>101.31173833690318</v>
      </c>
      <c r="Q114" s="294">
        <v>101.31173833690318</v>
      </c>
      <c r="R114" s="294">
        <v>101.31173833690318</v>
      </c>
      <c r="S114" s="294">
        <v>102.29549290185231</v>
      </c>
      <c r="T114" s="294">
        <v>102.29549290185231</v>
      </c>
      <c r="U114" s="294">
        <v>102.29549290185231</v>
      </c>
      <c r="V114" s="294">
        <v>102.29549290185231</v>
      </c>
      <c r="W114" s="294">
        <v>107.18053131935284</v>
      </c>
      <c r="X114" s="294">
        <v>112.06556973685336</v>
      </c>
      <c r="Y114" s="294">
        <v>114.50808894560362</v>
      </c>
      <c r="Z114" s="294">
        <v>112.06556973685336</v>
      </c>
      <c r="AA114" s="294">
        <v>112.06556973685336</v>
      </c>
      <c r="AB114" s="294">
        <v>112.06556973685336</v>
      </c>
      <c r="AC114" s="299">
        <v>100.9600924320075</v>
      </c>
      <c r="AD114" s="300">
        <v>100.47775278185263</v>
      </c>
      <c r="AE114" s="300">
        <v>100</v>
      </c>
    </row>
    <row r="115" spans="1:31" hidden="1">
      <c r="A115" s="293"/>
      <c r="B115" s="331" t="s">
        <v>74</v>
      </c>
      <c r="C115" s="313"/>
      <c r="D115" s="316"/>
      <c r="E115" s="322"/>
      <c r="F115" s="294"/>
      <c r="G115" s="294">
        <v>100</v>
      </c>
      <c r="H115" s="294">
        <v>100</v>
      </c>
      <c r="I115" s="294">
        <v>100</v>
      </c>
      <c r="J115" s="294">
        <v>100</v>
      </c>
      <c r="K115" s="294">
        <v>100</v>
      </c>
      <c r="L115" s="294">
        <v>100</v>
      </c>
      <c r="M115" s="294">
        <v>102.47829145469743</v>
      </c>
      <c r="N115" s="294">
        <v>102.26181773759706</v>
      </c>
      <c r="O115" s="294">
        <v>102.26181773759706</v>
      </c>
      <c r="P115" s="294">
        <v>102.26181773759706</v>
      </c>
      <c r="Q115" s="294">
        <v>102.26181773759706</v>
      </c>
      <c r="R115" s="294">
        <v>102.26181773759706</v>
      </c>
      <c r="S115" s="294">
        <v>104.1974956245686</v>
      </c>
      <c r="T115" s="294">
        <v>106.88992932845453</v>
      </c>
      <c r="U115" s="294">
        <v>104.95425144148298</v>
      </c>
      <c r="V115" s="294">
        <v>104.95425144148298</v>
      </c>
      <c r="W115" s="294">
        <v>104.95425144148298</v>
      </c>
      <c r="X115" s="294">
        <v>104.95425144148298</v>
      </c>
      <c r="Y115" s="294">
        <v>107.53901224268164</v>
      </c>
      <c r="Z115" s="294">
        <v>109.26110912648024</v>
      </c>
      <c r="AA115" s="294">
        <v>109.47763352243004</v>
      </c>
      <c r="AB115" s="294">
        <v>109.47763352243004</v>
      </c>
      <c r="AC115" s="299">
        <v>108.52633913309073</v>
      </c>
      <c r="AD115" s="300">
        <v>106.11034642474149</v>
      </c>
      <c r="AE115" s="300">
        <v>100</v>
      </c>
    </row>
    <row r="116" spans="1:31" hidden="1">
      <c r="A116" s="293"/>
      <c r="B116" s="325" t="s">
        <v>75</v>
      </c>
      <c r="C116" s="326"/>
      <c r="D116" s="326"/>
      <c r="E116" s="326"/>
      <c r="F116" s="294"/>
      <c r="G116" s="294">
        <v>100</v>
      </c>
      <c r="H116" s="294">
        <v>100</v>
      </c>
      <c r="I116" s="294">
        <v>100</v>
      </c>
      <c r="J116" s="294">
        <v>100</v>
      </c>
      <c r="K116" s="294">
        <v>100</v>
      </c>
      <c r="L116" s="294">
        <v>100</v>
      </c>
      <c r="M116" s="294">
        <v>100</v>
      </c>
      <c r="N116" s="294">
        <v>100</v>
      </c>
      <c r="O116" s="294">
        <v>100</v>
      </c>
      <c r="P116" s="294">
        <v>100</v>
      </c>
      <c r="Q116" s="294">
        <v>100</v>
      </c>
      <c r="R116" s="294">
        <v>100</v>
      </c>
      <c r="S116" s="294">
        <v>100</v>
      </c>
      <c r="T116" s="294">
        <v>108.16217508570423</v>
      </c>
      <c r="U116" s="294">
        <v>108.16217508570423</v>
      </c>
      <c r="V116" s="294">
        <v>108.16217508570423</v>
      </c>
      <c r="W116" s="294">
        <v>108.16217508570423</v>
      </c>
      <c r="X116" s="294">
        <v>121.58363261791922</v>
      </c>
      <c r="Y116" s="294">
        <v>130.5312709727292</v>
      </c>
      <c r="Z116" s="294">
        <v>148.42654768234922</v>
      </c>
      <c r="AA116" s="294">
        <v>148.42654768234922</v>
      </c>
      <c r="AB116" s="294">
        <v>148.42654768234922</v>
      </c>
      <c r="AC116" s="307">
        <v>103.15088515656812</v>
      </c>
      <c r="AD116" s="308">
        <v>102.16344406104278</v>
      </c>
      <c r="AE116" s="308">
        <v>100</v>
      </c>
    </row>
    <row r="117" spans="1:31" hidden="1">
      <c r="A117" s="293"/>
      <c r="B117" s="325" t="s">
        <v>76</v>
      </c>
      <c r="C117" s="326"/>
      <c r="D117" s="326"/>
      <c r="E117" s="326"/>
      <c r="F117" s="294"/>
      <c r="G117" s="294">
        <v>100.00000000000001</v>
      </c>
      <c r="H117" s="294">
        <v>100.00000000000001</v>
      </c>
      <c r="I117" s="294">
        <v>100.00000000000001</v>
      </c>
      <c r="J117" s="294">
        <v>100.00000000000001</v>
      </c>
      <c r="K117" s="294">
        <v>100.61554178761861</v>
      </c>
      <c r="L117" s="294">
        <v>100.61554178761861</v>
      </c>
      <c r="M117" s="294">
        <v>102.603736718609</v>
      </c>
      <c r="N117" s="294">
        <v>100.28481454777453</v>
      </c>
      <c r="O117" s="294">
        <v>100.28481454777453</v>
      </c>
      <c r="P117" s="294">
        <v>100.44659981550716</v>
      </c>
      <c r="Q117" s="294">
        <v>102.06445249283354</v>
      </c>
      <c r="R117" s="294">
        <v>102.06445249283354</v>
      </c>
      <c r="S117" s="294">
        <v>106.88019914022557</v>
      </c>
      <c r="T117" s="294">
        <v>109.18437838923785</v>
      </c>
      <c r="U117" s="294">
        <v>109.18437838923785</v>
      </c>
      <c r="V117" s="294">
        <v>109.18437838923785</v>
      </c>
      <c r="W117" s="294">
        <v>109.38750717915198</v>
      </c>
      <c r="X117" s="294">
        <v>109.38750717915198</v>
      </c>
      <c r="Y117" s="294">
        <v>111.42651659126521</v>
      </c>
      <c r="Z117" s="294">
        <v>111.42651659126521</v>
      </c>
      <c r="AA117" s="294">
        <v>111.42856839722396</v>
      </c>
      <c r="AB117" s="294">
        <v>114.53535071784695</v>
      </c>
      <c r="AC117" s="307">
        <v>101.22426677546434</v>
      </c>
      <c r="AD117" s="308">
        <v>100.66920083171307</v>
      </c>
      <c r="AE117" s="308">
        <v>100.06977867921485</v>
      </c>
    </row>
    <row r="118" spans="1:31" hidden="1">
      <c r="A118" s="293" t="s">
        <v>77</v>
      </c>
      <c r="B118" s="293"/>
      <c r="C118" s="293"/>
      <c r="D118" s="316"/>
      <c r="E118" s="322"/>
      <c r="F118" s="294"/>
      <c r="G118" s="294">
        <v>100</v>
      </c>
      <c r="H118" s="294">
        <v>100</v>
      </c>
      <c r="I118" s="294">
        <v>103.08864359325052</v>
      </c>
      <c r="J118" s="294">
        <v>105.29986355070461</v>
      </c>
      <c r="K118" s="294">
        <v>105.29986355070461</v>
      </c>
      <c r="L118" s="294">
        <v>105.29986355070461</v>
      </c>
      <c r="M118" s="294">
        <v>105.29986355070461</v>
      </c>
      <c r="N118" s="294">
        <v>106.89497514940452</v>
      </c>
      <c r="O118" s="294">
        <v>106.89497514940452</v>
      </c>
      <c r="P118" s="294">
        <v>106.89497514940452</v>
      </c>
      <c r="Q118" s="294">
        <v>106.89497514940452</v>
      </c>
      <c r="R118" s="294">
        <v>106.89497514940452</v>
      </c>
      <c r="S118" s="294">
        <v>107.09280617847962</v>
      </c>
      <c r="T118" s="294">
        <v>110.24155213419583</v>
      </c>
      <c r="U118" s="294">
        <v>109.67800871482871</v>
      </c>
      <c r="V118" s="294">
        <v>109.69837775408294</v>
      </c>
      <c r="W118" s="294">
        <v>109.90885782637669</v>
      </c>
      <c r="X118" s="294">
        <v>109.90206814662525</v>
      </c>
      <c r="Y118" s="294">
        <v>109.90206814662525</v>
      </c>
      <c r="Z118" s="294">
        <v>109.90885782637669</v>
      </c>
      <c r="AA118" s="294">
        <v>110.92052010933695</v>
      </c>
      <c r="AB118" s="294">
        <v>110.92052010933695</v>
      </c>
      <c r="AC118" s="297">
        <v>98.895922945989142</v>
      </c>
      <c r="AD118" s="298">
        <v>102.06821296286212</v>
      </c>
      <c r="AE118" s="298">
        <v>100</v>
      </c>
    </row>
    <row r="119" spans="1:31" hidden="1">
      <c r="A119" s="293"/>
      <c r="B119" s="313" t="s">
        <v>78</v>
      </c>
      <c r="C119" s="313"/>
      <c r="D119" s="316"/>
      <c r="E119" s="322"/>
      <c r="F119" s="294"/>
      <c r="G119" s="294">
        <v>99.999999999999972</v>
      </c>
      <c r="H119" s="294">
        <v>99.999999999999972</v>
      </c>
      <c r="I119" s="294">
        <v>99.999999999999972</v>
      </c>
      <c r="J119" s="294">
        <v>104.86873255821993</v>
      </c>
      <c r="K119" s="294">
        <v>104.86873255821993</v>
      </c>
      <c r="L119" s="294">
        <v>104.86873255821993</v>
      </c>
      <c r="M119" s="294">
        <v>104.86873255821993</v>
      </c>
      <c r="N119" s="294">
        <v>108.38089865838764</v>
      </c>
      <c r="O119" s="294">
        <v>108.38089865838764</v>
      </c>
      <c r="P119" s="294">
        <v>108.38089865838764</v>
      </c>
      <c r="Q119" s="294">
        <v>108.38089865838764</v>
      </c>
      <c r="R119" s="294">
        <v>108.38089865838764</v>
      </c>
      <c r="S119" s="294">
        <v>108.81648914274321</v>
      </c>
      <c r="T119" s="294">
        <v>115.74949546826943</v>
      </c>
      <c r="U119" s="294">
        <v>114.50866812108757</v>
      </c>
      <c r="V119" s="294">
        <v>114.55351730231102</v>
      </c>
      <c r="W119" s="294">
        <v>115.0169588416199</v>
      </c>
      <c r="X119" s="294">
        <v>115.0020091145454</v>
      </c>
      <c r="Y119" s="294">
        <v>115.0020091145454</v>
      </c>
      <c r="Z119" s="294">
        <v>115.0169588416199</v>
      </c>
      <c r="AA119" s="294">
        <v>117.24446817571744</v>
      </c>
      <c r="AB119" s="294">
        <v>117.24446817571744</v>
      </c>
      <c r="AC119" s="299">
        <v>100.79742786844204</v>
      </c>
      <c r="AD119" s="300">
        <v>104.10101438067947</v>
      </c>
      <c r="AE119" s="300">
        <v>100</v>
      </c>
    </row>
    <row r="120" spans="1:31" hidden="1">
      <c r="A120" s="293"/>
      <c r="B120" s="313" t="s">
        <v>79</v>
      </c>
      <c r="C120" s="293"/>
      <c r="D120" s="316"/>
      <c r="E120" s="323"/>
      <c r="F120" s="294"/>
      <c r="G120" s="294">
        <v>99.999999999999986</v>
      </c>
      <c r="H120" s="294">
        <v>99.999999999999986</v>
      </c>
      <c r="I120" s="294">
        <v>161.82803584211746</v>
      </c>
      <c r="J120" s="294">
        <v>161.82803584211746</v>
      </c>
      <c r="K120" s="294">
        <v>161.82803584211746</v>
      </c>
      <c r="L120" s="294">
        <v>161.82803584211746</v>
      </c>
      <c r="M120" s="294">
        <v>161.82803584211746</v>
      </c>
      <c r="N120" s="294">
        <v>161.82803584211746</v>
      </c>
      <c r="O120" s="294">
        <v>161.82803584211746</v>
      </c>
      <c r="P120" s="294">
        <v>161.82803584211746</v>
      </c>
      <c r="Q120" s="294">
        <v>161.82803584211746</v>
      </c>
      <c r="R120" s="294">
        <v>161.82803584211746</v>
      </c>
      <c r="S120" s="294">
        <v>161.82803584211746</v>
      </c>
      <c r="T120" s="294">
        <v>161.82803584211746</v>
      </c>
      <c r="U120" s="294">
        <v>161.82803584211746</v>
      </c>
      <c r="V120" s="294">
        <v>161.82803584211746</v>
      </c>
      <c r="W120" s="294">
        <v>161.82803584211746</v>
      </c>
      <c r="X120" s="294">
        <v>161.82803584211746</v>
      </c>
      <c r="Y120" s="294">
        <v>161.82803584211746</v>
      </c>
      <c r="Z120" s="294">
        <v>161.82803584211746</v>
      </c>
      <c r="AA120" s="294">
        <v>161.82803584211746</v>
      </c>
      <c r="AB120" s="294">
        <v>161.82803584211746</v>
      </c>
      <c r="AC120" s="299">
        <v>100.64071065128356</v>
      </c>
      <c r="AD120" s="300">
        <v>100.64071065128356</v>
      </c>
      <c r="AE120" s="300">
        <v>100</v>
      </c>
    </row>
    <row r="121" spans="1:31" hidden="1">
      <c r="A121" s="293"/>
      <c r="B121" s="313" t="s">
        <v>80</v>
      </c>
      <c r="C121" s="293"/>
      <c r="D121" s="316"/>
      <c r="E121" s="332"/>
      <c r="F121" s="294"/>
      <c r="G121" s="294">
        <v>100</v>
      </c>
      <c r="H121" s="294">
        <v>100</v>
      </c>
      <c r="I121" s="294">
        <v>100</v>
      </c>
      <c r="J121" s="294">
        <v>100</v>
      </c>
      <c r="K121" s="294">
        <v>100</v>
      </c>
      <c r="L121" s="294">
        <v>100</v>
      </c>
      <c r="M121" s="294">
        <v>100</v>
      </c>
      <c r="N121" s="294">
        <v>100</v>
      </c>
      <c r="O121" s="294">
        <v>100</v>
      </c>
      <c r="P121" s="294">
        <v>100</v>
      </c>
      <c r="Q121" s="294">
        <v>100</v>
      </c>
      <c r="R121" s="294">
        <v>100</v>
      </c>
      <c r="S121" s="294">
        <v>100</v>
      </c>
      <c r="T121" s="294">
        <v>100</v>
      </c>
      <c r="U121" s="294">
        <v>100</v>
      </c>
      <c r="V121" s="294">
        <v>100</v>
      </c>
      <c r="W121" s="294">
        <v>100</v>
      </c>
      <c r="X121" s="294">
        <v>100</v>
      </c>
      <c r="Y121" s="294">
        <v>100</v>
      </c>
      <c r="Z121" s="294">
        <v>100</v>
      </c>
      <c r="AA121" s="294">
        <v>100</v>
      </c>
      <c r="AB121" s="294">
        <v>100</v>
      </c>
      <c r="AC121" s="299">
        <v>96</v>
      </c>
      <c r="AD121" s="300">
        <v>100</v>
      </c>
      <c r="AE121" s="300">
        <v>100</v>
      </c>
    </row>
    <row r="122" spans="1:31" hidden="1">
      <c r="A122" s="293" t="s">
        <v>81</v>
      </c>
      <c r="B122" s="293"/>
      <c r="C122" s="293"/>
      <c r="D122" s="316"/>
      <c r="E122" s="333"/>
      <c r="F122" s="294"/>
      <c r="G122" s="294">
        <v>100</v>
      </c>
      <c r="H122" s="294">
        <v>100</v>
      </c>
      <c r="I122" s="294">
        <v>107.27784860847136</v>
      </c>
      <c r="J122" s="294">
        <v>111.57608836365689</v>
      </c>
      <c r="K122" s="294">
        <v>106.76836645717074</v>
      </c>
      <c r="L122" s="294">
        <v>111.31298274712012</v>
      </c>
      <c r="M122" s="294">
        <v>120.70672447967704</v>
      </c>
      <c r="N122" s="294">
        <v>117.55745312188824</v>
      </c>
      <c r="O122" s="294">
        <v>119.01208065547924</v>
      </c>
      <c r="P122" s="294">
        <v>114.43784122788756</v>
      </c>
      <c r="Q122" s="294">
        <v>114.03401929841863</v>
      </c>
      <c r="R122" s="294">
        <v>114.32781106628677</v>
      </c>
      <c r="S122" s="294">
        <v>114.32781106628677</v>
      </c>
      <c r="T122" s="294">
        <v>121.62149067568477</v>
      </c>
      <c r="U122" s="294">
        <v>121.10270314125962</v>
      </c>
      <c r="V122" s="294">
        <v>121.10270314125962</v>
      </c>
      <c r="W122" s="294">
        <v>120.41398220174936</v>
      </c>
      <c r="X122" s="294">
        <v>121.07685693508043</v>
      </c>
      <c r="Y122" s="294">
        <v>113.03008387262767</v>
      </c>
      <c r="Z122" s="294">
        <v>121.94090463560751</v>
      </c>
      <c r="AA122" s="294">
        <v>129.21310964266692</v>
      </c>
      <c r="AB122" s="294">
        <v>129.21310964266692</v>
      </c>
      <c r="AC122" s="297">
        <v>94.461643943477171</v>
      </c>
      <c r="AD122" s="298">
        <v>96.533786223147004</v>
      </c>
      <c r="AE122" s="298">
        <v>99.669559022762371</v>
      </c>
    </row>
    <row r="123" spans="1:31" hidden="1">
      <c r="A123" s="293"/>
      <c r="B123" s="313" t="s">
        <v>82</v>
      </c>
      <c r="C123" s="293"/>
      <c r="D123" s="316"/>
      <c r="E123" s="334"/>
      <c r="F123" s="294"/>
      <c r="G123" s="294">
        <v>100</v>
      </c>
      <c r="H123" s="294">
        <v>100</v>
      </c>
      <c r="I123" s="294">
        <v>100</v>
      </c>
      <c r="J123" s="294">
        <v>109.10430241344655</v>
      </c>
      <c r="K123" s="294">
        <v>109.10430241344655</v>
      </c>
      <c r="L123" s="294">
        <v>109.10430241344655</v>
      </c>
      <c r="M123" s="294">
        <v>109.10430241344655</v>
      </c>
      <c r="N123" s="294">
        <v>109.10430241344655</v>
      </c>
      <c r="O123" s="294">
        <v>109.10430241344655</v>
      </c>
      <c r="P123" s="294">
        <v>109.10430241344655</v>
      </c>
      <c r="Q123" s="294">
        <v>109.10430241344655</v>
      </c>
      <c r="R123" s="294">
        <v>109.10430241344655</v>
      </c>
      <c r="S123" s="294">
        <v>109.10430241344655</v>
      </c>
      <c r="T123" s="294">
        <v>109.10430241344655</v>
      </c>
      <c r="U123" s="294">
        <v>109.10430241344655</v>
      </c>
      <c r="V123" s="294">
        <v>109.10430241344655</v>
      </c>
      <c r="W123" s="294">
        <v>109.10430241344655</v>
      </c>
      <c r="X123" s="294">
        <v>111.42334825994924</v>
      </c>
      <c r="Y123" s="294">
        <v>109.19024289972864</v>
      </c>
      <c r="Z123" s="294">
        <v>109.20252011205466</v>
      </c>
      <c r="AA123" s="294">
        <v>109.19024289972864</v>
      </c>
      <c r="AB123" s="294">
        <v>109.19024289972864</v>
      </c>
      <c r="AC123" s="299">
        <v>100</v>
      </c>
      <c r="AD123" s="300">
        <v>100</v>
      </c>
      <c r="AE123" s="300">
        <v>100</v>
      </c>
    </row>
    <row r="124" spans="1:31" hidden="1">
      <c r="A124" s="293"/>
      <c r="B124" s="313" t="s">
        <v>83</v>
      </c>
      <c r="C124" s="293"/>
      <c r="D124" s="316"/>
      <c r="E124" s="334"/>
      <c r="F124" s="294"/>
      <c r="G124" s="294">
        <v>100.00000000000001</v>
      </c>
      <c r="H124" s="294">
        <v>100.00000000000001</v>
      </c>
      <c r="I124" s="294">
        <v>100.00000000000001</v>
      </c>
      <c r="J124" s="294">
        <v>103.65055437900747</v>
      </c>
      <c r="K124" s="294">
        <v>101.13458544549435</v>
      </c>
      <c r="L124" s="294">
        <v>110.91738563111622</v>
      </c>
      <c r="M124" s="294">
        <v>122.69856441106799</v>
      </c>
      <c r="N124" s="294">
        <v>123.75259771768278</v>
      </c>
      <c r="O124" s="294">
        <v>126.88384788221171</v>
      </c>
      <c r="P124" s="294">
        <v>126.88384788221171</v>
      </c>
      <c r="Q124" s="294">
        <v>126.01457554005523</v>
      </c>
      <c r="R124" s="294">
        <v>126.64699552402413</v>
      </c>
      <c r="S124" s="294">
        <v>126.64699552402413</v>
      </c>
      <c r="T124" s="294">
        <v>142.34746519722509</v>
      </c>
      <c r="U124" s="294">
        <v>140.0491584262162</v>
      </c>
      <c r="V124" s="294">
        <v>140.0491584262162</v>
      </c>
      <c r="W124" s="294">
        <v>131.59803934504916</v>
      </c>
      <c r="X124" s="294">
        <v>131.59803934504916</v>
      </c>
      <c r="Y124" s="294">
        <v>131.59803934504916</v>
      </c>
      <c r="Z124" s="294">
        <v>135.23016027246493</v>
      </c>
      <c r="AA124" s="294">
        <v>135.23016027246493</v>
      </c>
      <c r="AB124" s="294">
        <v>135.23016027246493</v>
      </c>
      <c r="AC124" s="299">
        <v>93.786941656222794</v>
      </c>
      <c r="AD124" s="300">
        <v>93.786941656222794</v>
      </c>
      <c r="AE124" s="300">
        <v>100</v>
      </c>
    </row>
    <row r="125" spans="1:31" hidden="1">
      <c r="A125" s="293"/>
      <c r="B125" s="313" t="s">
        <v>84</v>
      </c>
      <c r="C125" s="293"/>
      <c r="D125" s="316"/>
      <c r="E125" s="334"/>
      <c r="F125" s="294"/>
      <c r="G125" s="294">
        <v>100.00000000000001</v>
      </c>
      <c r="H125" s="294">
        <v>100.00000000000001</v>
      </c>
      <c r="I125" s="294">
        <v>129.15700868403761</v>
      </c>
      <c r="J125" s="294">
        <v>129.15700868403761</v>
      </c>
      <c r="K125" s="294">
        <v>114.5785043420188</v>
      </c>
      <c r="L125" s="294">
        <v>114.5785043420188</v>
      </c>
      <c r="M125" s="294">
        <v>130.28617919512897</v>
      </c>
      <c r="N125" s="294">
        <v>115.70767485311019</v>
      </c>
      <c r="O125" s="294">
        <v>115.70767485311019</v>
      </c>
      <c r="P125" s="294">
        <v>97.382047887207747</v>
      </c>
      <c r="Q125" s="294">
        <v>97.382047887207747</v>
      </c>
      <c r="R125" s="294">
        <v>97.382047887207747</v>
      </c>
      <c r="S125" s="294">
        <v>97.382047887207747</v>
      </c>
      <c r="T125" s="294">
        <v>97.382047887207747</v>
      </c>
      <c r="U125" s="294">
        <v>99.581067085905005</v>
      </c>
      <c r="V125" s="294">
        <v>99.581067085905005</v>
      </c>
      <c r="W125" s="294">
        <v>112.55039937458984</v>
      </c>
      <c r="X125" s="294">
        <v>112.55039937458984</v>
      </c>
      <c r="Y125" s="294">
        <v>82.870112456039976</v>
      </c>
      <c r="Z125" s="294">
        <v>111.79537840866739</v>
      </c>
      <c r="AA125" s="294">
        <v>140.9438365555863</v>
      </c>
      <c r="AB125" s="294">
        <v>140.9438365555863</v>
      </c>
      <c r="AC125" s="299">
        <v>88.71223309116904</v>
      </c>
      <c r="AD125" s="300">
        <v>98.364743267389358</v>
      </c>
      <c r="AE125" s="300">
        <v>98.411778744062261</v>
      </c>
    </row>
    <row r="126" spans="1:31" hidden="1">
      <c r="A126" s="293" t="s">
        <v>85</v>
      </c>
      <c r="B126" s="293"/>
      <c r="C126" s="293"/>
      <c r="D126" s="316"/>
      <c r="E126" s="333"/>
      <c r="F126" s="294"/>
      <c r="G126" s="294">
        <v>100.00000000000001</v>
      </c>
      <c r="H126" s="294">
        <v>100.00000000000001</v>
      </c>
      <c r="I126" s="294">
        <v>100.00000000000001</v>
      </c>
      <c r="J126" s="294">
        <v>100.00000000000001</v>
      </c>
      <c r="K126" s="294">
        <v>100.00000000000001</v>
      </c>
      <c r="L126" s="294">
        <v>100.00000000000001</v>
      </c>
      <c r="M126" s="294">
        <v>100.00000000000001</v>
      </c>
      <c r="N126" s="294">
        <v>100.00000000000001</v>
      </c>
      <c r="O126" s="294">
        <v>100.00000000000001</v>
      </c>
      <c r="P126" s="294">
        <v>100.00000000000001</v>
      </c>
      <c r="Q126" s="294">
        <v>100.00000000000001</v>
      </c>
      <c r="R126" s="294">
        <v>100.00000000000001</v>
      </c>
      <c r="S126" s="294">
        <v>100.00000000000001</v>
      </c>
      <c r="T126" s="294">
        <v>100.00000000000001</v>
      </c>
      <c r="U126" s="294">
        <v>100.00000000000001</v>
      </c>
      <c r="V126" s="294">
        <v>100.00000000000001</v>
      </c>
      <c r="W126" s="294">
        <v>100.00000000000001</v>
      </c>
      <c r="X126" s="294">
        <v>100.00000000000001</v>
      </c>
      <c r="Y126" s="294">
        <v>100.00000000000001</v>
      </c>
      <c r="Z126" s="294">
        <v>100.00000000000001</v>
      </c>
      <c r="AA126" s="294">
        <v>100.00000000000001</v>
      </c>
      <c r="AB126" s="294">
        <v>100.00000000000001</v>
      </c>
      <c r="AC126" s="297">
        <v>100.13191113500261</v>
      </c>
      <c r="AD126" s="298">
        <v>100</v>
      </c>
      <c r="AE126" s="298">
        <v>100</v>
      </c>
    </row>
    <row r="127" spans="1:31" hidden="1">
      <c r="A127" s="293" t="s">
        <v>86</v>
      </c>
      <c r="B127" s="293"/>
      <c r="C127" s="293"/>
      <c r="D127" s="293"/>
      <c r="E127" s="335"/>
      <c r="F127" s="294"/>
      <c r="G127" s="294">
        <v>100</v>
      </c>
      <c r="H127" s="294">
        <v>100</v>
      </c>
      <c r="I127" s="294">
        <v>100</v>
      </c>
      <c r="J127" s="294">
        <v>100</v>
      </c>
      <c r="K127" s="294">
        <v>100</v>
      </c>
      <c r="L127" s="294">
        <v>100</v>
      </c>
      <c r="M127" s="294">
        <v>100.09431813523176</v>
      </c>
      <c r="N127" s="294">
        <v>100.03910607534335</v>
      </c>
      <c r="O127" s="294">
        <v>100.03910607534335</v>
      </c>
      <c r="P127" s="294">
        <v>100.03910607534335</v>
      </c>
      <c r="Q127" s="294">
        <v>100.03910607534335</v>
      </c>
      <c r="R127" s="294">
        <v>99.988316480339876</v>
      </c>
      <c r="S127" s="294">
        <v>101.42820395105718</v>
      </c>
      <c r="T127" s="294">
        <v>102.46873010739408</v>
      </c>
      <c r="U127" s="294">
        <v>102.33329118738479</v>
      </c>
      <c r="V127" s="294">
        <v>102.33329118738479</v>
      </c>
      <c r="W127" s="294">
        <v>102.33329118738479</v>
      </c>
      <c r="X127" s="294">
        <v>102.33329118738479</v>
      </c>
      <c r="Y127" s="294">
        <v>102.33329118738479</v>
      </c>
      <c r="Z127" s="294">
        <v>102.33329118738479</v>
      </c>
      <c r="AA127" s="294">
        <v>104.19045830649958</v>
      </c>
      <c r="AB127" s="294">
        <v>104.19045830649958</v>
      </c>
      <c r="AC127" s="297">
        <v>104.43442627294786</v>
      </c>
      <c r="AD127" s="298">
        <v>99.346065768052512</v>
      </c>
      <c r="AE127" s="298">
        <v>100</v>
      </c>
    </row>
    <row r="128" spans="1:31" hidden="1">
      <c r="A128" s="293"/>
      <c r="B128" s="325" t="s">
        <v>87</v>
      </c>
      <c r="C128" s="326"/>
      <c r="D128" s="326"/>
      <c r="E128" s="326"/>
      <c r="F128" s="294"/>
      <c r="G128" s="294">
        <v>100.00000000000001</v>
      </c>
      <c r="H128" s="294">
        <v>100.00000000000001</v>
      </c>
      <c r="I128" s="294">
        <v>100.00000000000001</v>
      </c>
      <c r="J128" s="294">
        <v>100.00000000000001</v>
      </c>
      <c r="K128" s="294">
        <v>100.00000000000001</v>
      </c>
      <c r="L128" s="294">
        <v>100.00000000000001</v>
      </c>
      <c r="M128" s="294">
        <v>100.22306562982942</v>
      </c>
      <c r="N128" s="294">
        <v>100.29268577305777</v>
      </c>
      <c r="O128" s="294">
        <v>100.29268577305777</v>
      </c>
      <c r="P128" s="294">
        <v>100.29268577305777</v>
      </c>
      <c r="Q128" s="294">
        <v>100.29268577305777</v>
      </c>
      <c r="R128" s="294">
        <v>100.29268577305777</v>
      </c>
      <c r="S128" s="294">
        <v>100.29268577305777</v>
      </c>
      <c r="T128" s="294">
        <v>100.29268577305777</v>
      </c>
      <c r="U128" s="294">
        <v>100.29268577305777</v>
      </c>
      <c r="V128" s="294">
        <v>100.29268577305777</v>
      </c>
      <c r="W128" s="294">
        <v>100.29268577305777</v>
      </c>
      <c r="X128" s="294">
        <v>100.29268577305777</v>
      </c>
      <c r="Y128" s="294">
        <v>100.29268577305777</v>
      </c>
      <c r="Z128" s="294">
        <v>100.29268577305777</v>
      </c>
      <c r="AA128" s="294">
        <v>100.29268577305777</v>
      </c>
      <c r="AB128" s="294">
        <v>100.29268577305777</v>
      </c>
      <c r="AC128" s="307">
        <v>100.19956118922654</v>
      </c>
      <c r="AD128" s="308">
        <v>97.753031251102584</v>
      </c>
      <c r="AE128" s="308">
        <v>100</v>
      </c>
    </row>
    <row r="129" spans="1:31" hidden="1">
      <c r="A129" s="293"/>
      <c r="B129" s="313" t="s">
        <v>88</v>
      </c>
      <c r="C129" s="293"/>
      <c r="D129" s="316"/>
      <c r="E129" s="322"/>
      <c r="F129" s="294"/>
      <c r="G129" s="294">
        <v>100</v>
      </c>
      <c r="H129" s="294">
        <v>100</v>
      </c>
      <c r="I129" s="294">
        <v>100</v>
      </c>
      <c r="J129" s="294">
        <v>100</v>
      </c>
      <c r="K129" s="294">
        <v>100</v>
      </c>
      <c r="L129" s="294">
        <v>100</v>
      </c>
      <c r="M129" s="294">
        <v>100</v>
      </c>
      <c r="N129" s="294">
        <v>99.253314208843818</v>
      </c>
      <c r="O129" s="294">
        <v>99.253314208843818</v>
      </c>
      <c r="P129" s="294">
        <v>99.253314208843818</v>
      </c>
      <c r="Q129" s="294">
        <v>99.253314208843818</v>
      </c>
      <c r="R129" s="294">
        <v>98.805302734150118</v>
      </c>
      <c r="S129" s="294">
        <v>98.805302734150118</v>
      </c>
      <c r="T129" s="294">
        <v>101.63313790734826</v>
      </c>
      <c r="U129" s="294">
        <v>100.4384406414984</v>
      </c>
      <c r="V129" s="294">
        <v>100.4384406414984</v>
      </c>
      <c r="W129" s="294">
        <v>100.4384406414984</v>
      </c>
      <c r="X129" s="294">
        <v>100.4384406414984</v>
      </c>
      <c r="Y129" s="294">
        <v>100.4384406414984</v>
      </c>
      <c r="Z129" s="294">
        <v>100.4384406414984</v>
      </c>
      <c r="AA129" s="294">
        <v>100.4384406414984</v>
      </c>
      <c r="AB129" s="294">
        <v>100.4384406414984</v>
      </c>
      <c r="AC129" s="299">
        <v>108.92967331383457</v>
      </c>
      <c r="AD129" s="300">
        <v>100</v>
      </c>
      <c r="AE129" s="300">
        <v>100</v>
      </c>
    </row>
    <row r="130" spans="1:31" hidden="1">
      <c r="A130" s="293"/>
      <c r="B130" s="313" t="s">
        <v>89</v>
      </c>
      <c r="C130" s="293"/>
      <c r="D130" s="316"/>
      <c r="E130" s="322"/>
      <c r="F130" s="294"/>
      <c r="G130" s="294">
        <v>100</v>
      </c>
      <c r="H130" s="294">
        <v>100</v>
      </c>
      <c r="I130" s="294">
        <v>100</v>
      </c>
      <c r="J130" s="294">
        <v>100</v>
      </c>
      <c r="K130" s="294">
        <v>100</v>
      </c>
      <c r="L130" s="294">
        <v>100</v>
      </c>
      <c r="M130" s="294">
        <v>100</v>
      </c>
      <c r="N130" s="294">
        <v>100</v>
      </c>
      <c r="O130" s="294">
        <v>100</v>
      </c>
      <c r="P130" s="294">
        <v>100</v>
      </c>
      <c r="Q130" s="294">
        <v>100</v>
      </c>
      <c r="R130" s="294">
        <v>100</v>
      </c>
      <c r="S130" s="294">
        <v>103.10450086389184</v>
      </c>
      <c r="T130" s="294">
        <v>104.65675129583776</v>
      </c>
      <c r="U130" s="294">
        <v>104.65675129583776</v>
      </c>
      <c r="V130" s="294">
        <v>104.65675129583776</v>
      </c>
      <c r="W130" s="294">
        <v>104.65675129583776</v>
      </c>
      <c r="X130" s="294">
        <v>104.65675129583776</v>
      </c>
      <c r="Y130" s="294">
        <v>104.65675129583776</v>
      </c>
      <c r="Z130" s="294">
        <v>104.65675129583776</v>
      </c>
      <c r="AA130" s="294">
        <v>108.66093706933511</v>
      </c>
      <c r="AB130" s="294">
        <v>108.66093706933511</v>
      </c>
      <c r="AC130" s="299">
        <v>106.7688236213759</v>
      </c>
      <c r="AD130" s="300">
        <v>100.43199495189646</v>
      </c>
      <c r="AE130" s="300">
        <v>100</v>
      </c>
    </row>
    <row r="131" spans="1:31" hidden="1">
      <c r="A131" s="293" t="s">
        <v>90</v>
      </c>
      <c r="B131" s="293"/>
      <c r="C131" s="293"/>
      <c r="D131" s="316"/>
      <c r="E131" s="322"/>
      <c r="F131" s="294"/>
      <c r="G131" s="294">
        <v>100</v>
      </c>
      <c r="H131" s="294">
        <v>100</v>
      </c>
      <c r="I131" s="294">
        <v>100</v>
      </c>
      <c r="J131" s="294">
        <v>100</v>
      </c>
      <c r="K131" s="294">
        <v>100</v>
      </c>
      <c r="L131" s="294">
        <v>100</v>
      </c>
      <c r="M131" s="294">
        <v>100</v>
      </c>
      <c r="N131" s="294">
        <v>100</v>
      </c>
      <c r="O131" s="294">
        <v>128.57142857142858</v>
      </c>
      <c r="P131" s="294">
        <v>128.57142857142858</v>
      </c>
      <c r="Q131" s="294">
        <v>128.57142857142858</v>
      </c>
      <c r="R131" s="294">
        <v>128.57142857142858</v>
      </c>
      <c r="S131" s="294">
        <v>128.57142857142858</v>
      </c>
      <c r="T131" s="294">
        <v>128.57142857142858</v>
      </c>
      <c r="U131" s="294">
        <v>128.57142857142858</v>
      </c>
      <c r="V131" s="294">
        <v>128.57142857142858</v>
      </c>
      <c r="W131" s="294">
        <v>128.57142857142858</v>
      </c>
      <c r="X131" s="294">
        <v>128.57142857142858</v>
      </c>
      <c r="Y131" s="294">
        <v>128.57142857142858</v>
      </c>
      <c r="Z131" s="294">
        <v>128.57142857142858</v>
      </c>
      <c r="AA131" s="294">
        <v>152.38095238095238</v>
      </c>
      <c r="AB131" s="294">
        <v>152.38095238095238</v>
      </c>
      <c r="AC131" s="297">
        <v>104.3478260869565</v>
      </c>
      <c r="AD131" s="298">
        <v>100</v>
      </c>
      <c r="AE131" s="298">
        <v>100</v>
      </c>
    </row>
    <row r="132" spans="1:31" hidden="1">
      <c r="A132" s="293" t="s">
        <v>91</v>
      </c>
      <c r="B132" s="293"/>
      <c r="C132" s="293"/>
      <c r="D132" s="316"/>
      <c r="E132" s="322"/>
      <c r="F132" s="294"/>
      <c r="G132" s="294">
        <v>100</v>
      </c>
      <c r="H132" s="294">
        <v>100</v>
      </c>
      <c r="I132" s="294">
        <v>100</v>
      </c>
      <c r="J132" s="294">
        <v>100</v>
      </c>
      <c r="K132" s="294">
        <v>100</v>
      </c>
      <c r="L132" s="294">
        <v>102.63515992172829</v>
      </c>
      <c r="M132" s="294">
        <v>102.63515992172829</v>
      </c>
      <c r="N132" s="294">
        <v>102.63515992172829</v>
      </c>
      <c r="O132" s="294">
        <v>102.77788596851848</v>
      </c>
      <c r="P132" s="294">
        <v>102.77788596851848</v>
      </c>
      <c r="Q132" s="294">
        <v>113.31852565543164</v>
      </c>
      <c r="R132" s="294">
        <v>113.31852565543164</v>
      </c>
      <c r="S132" s="294">
        <v>113.31852565543164</v>
      </c>
      <c r="T132" s="294">
        <v>113.31852565543164</v>
      </c>
      <c r="U132" s="294">
        <v>115.45941635728435</v>
      </c>
      <c r="V132" s="294">
        <v>115.45941635728435</v>
      </c>
      <c r="W132" s="294">
        <v>115.45941635728435</v>
      </c>
      <c r="X132" s="294">
        <v>115.45941635728435</v>
      </c>
      <c r="Y132" s="294">
        <v>115.45941635728435</v>
      </c>
      <c r="Z132" s="294">
        <v>115.45941635728435</v>
      </c>
      <c r="AA132" s="294">
        <v>115.45941635728435</v>
      </c>
      <c r="AB132" s="294">
        <v>115.45941635728435</v>
      </c>
      <c r="AC132" s="297">
        <v>101.11468015678933</v>
      </c>
      <c r="AD132" s="298">
        <v>100.84103259585042</v>
      </c>
      <c r="AE132" s="298">
        <v>100</v>
      </c>
    </row>
    <row r="133" spans="1:31" hidden="1">
      <c r="A133" s="293"/>
      <c r="B133" s="313" t="s">
        <v>92</v>
      </c>
      <c r="C133" s="293"/>
      <c r="D133" s="316"/>
      <c r="E133" s="322"/>
      <c r="F133" s="294"/>
      <c r="G133" s="294">
        <v>100</v>
      </c>
      <c r="H133" s="294">
        <v>100</v>
      </c>
      <c r="I133" s="294">
        <v>100</v>
      </c>
      <c r="J133" s="294">
        <v>100</v>
      </c>
      <c r="K133" s="294">
        <v>100</v>
      </c>
      <c r="L133" s="294">
        <v>106.49004355698257</v>
      </c>
      <c r="M133" s="294">
        <v>106.49004355698257</v>
      </c>
      <c r="N133" s="294">
        <v>106.49004355698257</v>
      </c>
      <c r="O133" s="294">
        <v>106.84155856476119</v>
      </c>
      <c r="P133" s="294">
        <v>106.84155856476119</v>
      </c>
      <c r="Q133" s="294">
        <v>132.8017327926915</v>
      </c>
      <c r="R133" s="294">
        <v>132.8017327926915</v>
      </c>
      <c r="S133" s="294">
        <v>132.8017327926915</v>
      </c>
      <c r="T133" s="294">
        <v>132.8017327926915</v>
      </c>
      <c r="U133" s="294">
        <v>138.07445790937066</v>
      </c>
      <c r="V133" s="294">
        <v>138.07445790937066</v>
      </c>
      <c r="W133" s="294">
        <v>138.07445790937066</v>
      </c>
      <c r="X133" s="294">
        <v>138.07445790937066</v>
      </c>
      <c r="Y133" s="294">
        <v>138.07445790937066</v>
      </c>
      <c r="Z133" s="294">
        <v>138.07445790937066</v>
      </c>
      <c r="AA133" s="294">
        <v>138.07445790937066</v>
      </c>
      <c r="AB133" s="294">
        <v>138.07445790937066</v>
      </c>
      <c r="AC133" s="299">
        <v>103.41537852845771</v>
      </c>
      <c r="AD133" s="300">
        <v>102.56260849831813</v>
      </c>
      <c r="AE133" s="300">
        <v>100</v>
      </c>
    </row>
    <row r="134" spans="1:31" hidden="1">
      <c r="A134" s="293"/>
      <c r="B134" s="313" t="s">
        <v>93</v>
      </c>
      <c r="C134" s="293"/>
      <c r="D134" s="316"/>
      <c r="E134" s="334"/>
      <c r="F134" s="294"/>
      <c r="G134" s="294">
        <v>100</v>
      </c>
      <c r="H134" s="294">
        <v>100</v>
      </c>
      <c r="I134" s="294">
        <v>100</v>
      </c>
      <c r="J134" s="294">
        <v>100</v>
      </c>
      <c r="K134" s="294">
        <v>100</v>
      </c>
      <c r="L134" s="294">
        <v>100</v>
      </c>
      <c r="M134" s="294">
        <v>100</v>
      </c>
      <c r="N134" s="294">
        <v>100</v>
      </c>
      <c r="O134" s="294">
        <v>100</v>
      </c>
      <c r="P134" s="294">
        <v>100</v>
      </c>
      <c r="Q134" s="294">
        <v>100</v>
      </c>
      <c r="R134" s="294">
        <v>100</v>
      </c>
      <c r="S134" s="294">
        <v>100</v>
      </c>
      <c r="T134" s="294">
        <v>100</v>
      </c>
      <c r="U134" s="294">
        <v>100</v>
      </c>
      <c r="V134" s="294">
        <v>100</v>
      </c>
      <c r="W134" s="294">
        <v>100</v>
      </c>
      <c r="X134" s="294">
        <v>100</v>
      </c>
      <c r="Y134" s="294">
        <v>100</v>
      </c>
      <c r="Z134" s="294">
        <v>100</v>
      </c>
      <c r="AA134" s="294">
        <v>100</v>
      </c>
      <c r="AB134" s="294">
        <v>100</v>
      </c>
      <c r="AC134" s="299">
        <v>100</v>
      </c>
      <c r="AD134" s="300">
        <v>100</v>
      </c>
      <c r="AE134" s="300">
        <v>100</v>
      </c>
    </row>
    <row r="135" spans="1:31" hidden="1">
      <c r="A135" s="293" t="s">
        <v>94</v>
      </c>
      <c r="B135" s="293"/>
      <c r="C135" s="293"/>
      <c r="D135" s="316"/>
      <c r="E135" s="333"/>
      <c r="F135" s="294"/>
      <c r="G135" s="294">
        <v>99.999999999999986</v>
      </c>
      <c r="H135" s="294">
        <v>102.66766279869972</v>
      </c>
      <c r="I135" s="294">
        <v>102.66766279869972</v>
      </c>
      <c r="J135" s="294">
        <v>102.66766279869972</v>
      </c>
      <c r="K135" s="294">
        <v>102.66766279869972</v>
      </c>
      <c r="L135" s="294">
        <v>102.66766279869972</v>
      </c>
      <c r="M135" s="294">
        <v>103.66290135046476</v>
      </c>
      <c r="N135" s="294">
        <v>102.63679898458696</v>
      </c>
      <c r="O135" s="294">
        <v>102.63679898458696</v>
      </c>
      <c r="P135" s="294">
        <v>102.63679898458696</v>
      </c>
      <c r="Q135" s="294">
        <v>102.19596033646278</v>
      </c>
      <c r="R135" s="294">
        <v>102.19596033646278</v>
      </c>
      <c r="S135" s="294">
        <v>102.19596033646278</v>
      </c>
      <c r="T135" s="294">
        <v>106.06340152232085</v>
      </c>
      <c r="U135" s="294">
        <v>105.92806818422751</v>
      </c>
      <c r="V135" s="294">
        <v>105.91656407322874</v>
      </c>
      <c r="W135" s="294">
        <v>110.45493607096078</v>
      </c>
      <c r="X135" s="294">
        <v>110.59108519917768</v>
      </c>
      <c r="Y135" s="294">
        <v>110.97288726370218</v>
      </c>
      <c r="Z135" s="294">
        <v>112.68913337656717</v>
      </c>
      <c r="AA135" s="294">
        <v>112.49573478574138</v>
      </c>
      <c r="AB135" s="294">
        <v>112.49573478574138</v>
      </c>
      <c r="AC135" s="297">
        <v>99.827083547831691</v>
      </c>
      <c r="AD135" s="298">
        <v>99.042876603842871</v>
      </c>
      <c r="AE135" s="298">
        <v>100</v>
      </c>
    </row>
    <row r="136" spans="1:31" hidden="1">
      <c r="A136" s="9"/>
      <c r="B136" s="12" t="s">
        <v>95</v>
      </c>
      <c r="C136" s="6"/>
      <c r="D136" s="18"/>
      <c r="E136" s="42"/>
      <c r="F136" s="7"/>
      <c r="G136" s="2">
        <v>99.999999999999972</v>
      </c>
      <c r="H136" s="2">
        <v>102.92839791544746</v>
      </c>
      <c r="I136" s="2">
        <v>102.92839791544746</v>
      </c>
      <c r="J136" s="2">
        <v>102.92839791544746</v>
      </c>
      <c r="K136" s="2">
        <v>102.92839791544746</v>
      </c>
      <c r="L136" s="2">
        <v>102.92839791544746</v>
      </c>
      <c r="M136" s="2">
        <v>104.02091024563487</v>
      </c>
      <c r="N136" s="2">
        <v>102.72259692673421</v>
      </c>
      <c r="O136" s="2">
        <v>102.72259692673421</v>
      </c>
      <c r="P136" s="2">
        <v>102.72259692673421</v>
      </c>
      <c r="Q136" s="2">
        <v>102.23867108016741</v>
      </c>
      <c r="R136" s="2">
        <v>102.23867108016741</v>
      </c>
      <c r="S136" s="2">
        <v>102.23867108016741</v>
      </c>
      <c r="T136" s="2">
        <v>105.79173552214483</v>
      </c>
      <c r="U136" s="2">
        <v>105.64317481748748</v>
      </c>
      <c r="V136" s="2">
        <v>105.64317481748748</v>
      </c>
      <c r="W136" s="2">
        <v>110.61249496150165</v>
      </c>
      <c r="X136" s="2">
        <v>110.76195119092267</v>
      </c>
      <c r="Y136" s="2">
        <v>111.17888714952917</v>
      </c>
      <c r="Z136" s="2">
        <v>113.06287771301359</v>
      </c>
      <c r="AA136" s="2">
        <v>112.85275962505821</v>
      </c>
      <c r="AB136" s="2">
        <v>112.85275962505821</v>
      </c>
      <c r="AC136" s="67">
        <v>98.537674598049861</v>
      </c>
      <c r="AD136" s="14">
        <v>98.955284898653929</v>
      </c>
      <c r="AE136" s="14">
        <v>100</v>
      </c>
    </row>
    <row r="137" spans="1:31" hidden="1">
      <c r="A137" s="9"/>
      <c r="B137" s="12" t="s">
        <v>96</v>
      </c>
      <c r="C137" s="6"/>
      <c r="D137" s="18"/>
      <c r="E137" s="40"/>
      <c r="F137" s="44"/>
      <c r="G137" s="3">
        <v>100.00000000000001</v>
      </c>
      <c r="H137" s="3">
        <v>100.00000000000001</v>
      </c>
      <c r="I137" s="3">
        <v>100.00000000000001</v>
      </c>
      <c r="J137" s="3">
        <v>100.00000000000001</v>
      </c>
      <c r="K137" s="3">
        <v>100.00000000000001</v>
      </c>
      <c r="L137" s="3">
        <v>100.00000000000001</v>
      </c>
      <c r="M137" s="3">
        <v>100.00000000000001</v>
      </c>
      <c r="N137" s="3">
        <v>102.23001209653353</v>
      </c>
      <c r="O137" s="3">
        <v>102.23001209653353</v>
      </c>
      <c r="P137" s="3">
        <v>102.23001209653353</v>
      </c>
      <c r="Q137" s="3">
        <v>102.23001209653353</v>
      </c>
      <c r="R137" s="3">
        <v>102.23001209653353</v>
      </c>
      <c r="S137" s="3">
        <v>102.23001209653353</v>
      </c>
      <c r="T137" s="3">
        <v>111.21095892301166</v>
      </c>
      <c r="U137" s="3">
        <v>111.21095892301166</v>
      </c>
      <c r="V137" s="3">
        <v>111.04715224877656</v>
      </c>
      <c r="W137" s="3">
        <v>111.21095892301166</v>
      </c>
      <c r="X137" s="3">
        <v>111.21095892301166</v>
      </c>
      <c r="Y137" s="3">
        <v>111.23927653693589</v>
      </c>
      <c r="Z137" s="3">
        <v>111.23927653693589</v>
      </c>
      <c r="AA137" s="3">
        <v>111.21095892301166</v>
      </c>
      <c r="AB137" s="3">
        <v>111.21095892301166</v>
      </c>
      <c r="AC137" s="67">
        <v>122.10359605750301</v>
      </c>
      <c r="AD137" s="14">
        <v>100.10934112440471</v>
      </c>
      <c r="AE137" s="14">
        <v>100</v>
      </c>
    </row>
    <row r="138" spans="1:31" hidden="1">
      <c r="A138" s="9"/>
      <c r="B138" s="12" t="s">
        <v>97</v>
      </c>
      <c r="C138" s="6"/>
      <c r="D138" s="18"/>
      <c r="E138" s="40"/>
      <c r="F138" s="44"/>
      <c r="G138" s="3">
        <v>100</v>
      </c>
      <c r="H138" s="3">
        <v>100</v>
      </c>
      <c r="I138" s="3">
        <v>100</v>
      </c>
      <c r="J138" s="3">
        <v>100</v>
      </c>
      <c r="K138" s="3">
        <v>100</v>
      </c>
      <c r="L138" s="3">
        <v>100</v>
      </c>
      <c r="M138" s="3">
        <v>100</v>
      </c>
      <c r="N138" s="3">
        <v>100</v>
      </c>
      <c r="O138" s="3">
        <v>100</v>
      </c>
      <c r="P138" s="3">
        <v>100</v>
      </c>
      <c r="Q138" s="3">
        <v>100</v>
      </c>
      <c r="R138" s="3">
        <v>100</v>
      </c>
      <c r="S138" s="3">
        <v>100</v>
      </c>
      <c r="T138" s="3">
        <v>100</v>
      </c>
      <c r="U138" s="3">
        <v>100</v>
      </c>
      <c r="V138" s="3">
        <v>100</v>
      </c>
      <c r="W138" s="3">
        <v>100</v>
      </c>
      <c r="X138" s="3">
        <v>100</v>
      </c>
      <c r="Y138" s="3">
        <v>100</v>
      </c>
      <c r="Z138" s="3">
        <v>100</v>
      </c>
      <c r="AA138" s="3">
        <v>100</v>
      </c>
      <c r="AB138" s="3">
        <v>100</v>
      </c>
      <c r="AC138" s="67">
        <v>100</v>
      </c>
      <c r="AD138" s="14">
        <v>100</v>
      </c>
      <c r="AE138" s="14">
        <v>100</v>
      </c>
    </row>
    <row r="139" spans="1:31" hidden="1"/>
    <row r="140" spans="1:31" hidden="1"/>
    <row r="141" spans="1:31" hidden="1"/>
    <row r="142" spans="1:31" hidden="1"/>
    <row r="143" spans="1:31" hidden="1"/>
    <row r="144" spans="1:31" hidden="1"/>
    <row r="145" hidden="1"/>
    <row r="146" hidden="1"/>
  </sheetData>
  <mergeCells count="4">
    <mergeCell ref="AC2:AE2"/>
    <mergeCell ref="A3:F4"/>
    <mergeCell ref="A1:AE1"/>
    <mergeCell ref="A83:F84"/>
  </mergeCells>
  <conditionalFormatting sqref="A6:E58 AC6:AE58">
    <cfRule type="cellIs" dxfId="1" priority="3" stopIfTrue="1" operator="lessThan">
      <formula>0.001</formula>
    </cfRule>
  </conditionalFormatting>
  <conditionalFormatting sqref="A86:E138 AC86:AE138">
    <cfRule type="cellIs" dxfId="0" priority="1" stopIfTrue="1" operator="lessThan">
      <formula>0.001</formula>
    </cfRule>
  </conditionalFormatting>
  <pageMargins left="0.67" right="0.25" top="0.28000000000000003" bottom="0.26" header="0.3" footer="0.3"/>
  <pageSetup paperSize="9" scale="8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workbookViewId="0">
      <selection activeCell="G28" sqref="G28"/>
    </sheetView>
  </sheetViews>
  <sheetFormatPr defaultRowHeight="15"/>
  <cols>
    <col min="1" max="1" width="5.28515625" style="162" customWidth="1"/>
    <col min="2" max="2" width="2.5703125" style="162" customWidth="1"/>
    <col min="3" max="3" width="20.85546875" style="162" customWidth="1"/>
    <col min="4" max="4" width="13.5703125" style="162" customWidth="1"/>
    <col min="5" max="5" width="17.42578125" style="162" customWidth="1"/>
    <col min="6" max="6" width="13.140625" style="162" customWidth="1"/>
    <col min="7" max="7" width="14" style="162" customWidth="1"/>
    <col min="8" max="16384" width="9.140625" style="162"/>
  </cols>
  <sheetData>
    <row r="1" spans="1:7" ht="15" customHeight="1">
      <c r="A1" s="409" t="s">
        <v>262</v>
      </c>
      <c r="B1" s="409"/>
      <c r="C1" s="409"/>
      <c r="D1" s="409"/>
      <c r="E1" s="409"/>
      <c r="F1" s="409"/>
      <c r="G1" s="409"/>
    </row>
    <row r="2" spans="1:7" ht="7.5" customHeight="1"/>
    <row r="3" spans="1:7" ht="15" customHeight="1">
      <c r="A3" s="410" t="s">
        <v>263</v>
      </c>
      <c r="B3" s="410" t="s">
        <v>264</v>
      </c>
      <c r="C3" s="411"/>
      <c r="D3" s="412">
        <v>2015</v>
      </c>
      <c r="E3" s="412">
        <v>2016</v>
      </c>
      <c r="F3" s="414" t="s">
        <v>300</v>
      </c>
      <c r="G3" s="415"/>
    </row>
    <row r="4" spans="1:7" ht="30">
      <c r="A4" s="411"/>
      <c r="B4" s="411"/>
      <c r="C4" s="411"/>
      <c r="D4" s="413"/>
      <c r="E4" s="413"/>
      <c r="F4" s="188" t="s">
        <v>429</v>
      </c>
      <c r="G4" s="336" t="s">
        <v>428</v>
      </c>
    </row>
    <row r="5" spans="1:7" ht="15" customHeight="1">
      <c r="A5" s="163">
        <v>1</v>
      </c>
      <c r="B5" s="416" t="s">
        <v>265</v>
      </c>
      <c r="C5" s="417"/>
      <c r="D5" s="274">
        <v>1242857.1429999999</v>
      </c>
      <c r="E5" s="274">
        <v>1037500</v>
      </c>
      <c r="F5" s="187">
        <f>E5/D5*100</f>
        <v>83.477011484657808</v>
      </c>
      <c r="G5" s="164">
        <f>E5-D5</f>
        <v>-205357.14299999992</v>
      </c>
    </row>
    <row r="6" spans="1:7" ht="15" customHeight="1">
      <c r="A6" s="165">
        <v>2</v>
      </c>
      <c r="B6" s="407" t="s">
        <v>266</v>
      </c>
      <c r="C6" s="408"/>
      <c r="D6" s="273">
        <v>1183333.3330000001</v>
      </c>
      <c r="E6" s="273">
        <v>860000</v>
      </c>
      <c r="F6" s="187">
        <f t="shared" ref="F6:F39" si="0">E6/D6*100</f>
        <v>72.67605635850029</v>
      </c>
      <c r="G6" s="164">
        <f t="shared" ref="G6:G39" si="1">E6-D6</f>
        <v>-323333.3330000001</v>
      </c>
    </row>
    <row r="7" spans="1:7" ht="15" customHeight="1">
      <c r="A7" s="165">
        <v>3</v>
      </c>
      <c r="B7" s="407" t="s">
        <v>267</v>
      </c>
      <c r="C7" s="408"/>
      <c r="D7" s="273">
        <v>983333.33299999998</v>
      </c>
      <c r="E7" s="273">
        <v>764285.71400000004</v>
      </c>
      <c r="F7" s="187">
        <f t="shared" si="0"/>
        <v>77.723970941601351</v>
      </c>
      <c r="G7" s="164">
        <f t="shared" si="1"/>
        <v>-219047.61899999995</v>
      </c>
    </row>
    <row r="8" spans="1:7" ht="15" customHeight="1">
      <c r="A8" s="165">
        <v>4</v>
      </c>
      <c r="B8" s="407" t="s">
        <v>268</v>
      </c>
      <c r="C8" s="408"/>
      <c r="D8" s="273">
        <v>652777.77800000005</v>
      </c>
      <c r="E8" s="273">
        <v>513846.15399999998</v>
      </c>
      <c r="F8" s="187">
        <f t="shared" si="0"/>
        <v>78.716857607245316</v>
      </c>
      <c r="G8" s="164">
        <f t="shared" si="1"/>
        <v>-138931.62400000007</v>
      </c>
    </row>
    <row r="9" spans="1:7" ht="15" customHeight="1">
      <c r="A9" s="165">
        <v>5</v>
      </c>
      <c r="B9" s="407" t="s">
        <v>269</v>
      </c>
      <c r="C9" s="408"/>
      <c r="D9" s="273">
        <v>627777.77800000005</v>
      </c>
      <c r="E9" s="273">
        <v>510000</v>
      </c>
      <c r="F9" s="187">
        <f t="shared" si="0"/>
        <v>81.238938024340186</v>
      </c>
      <c r="G9" s="164">
        <f t="shared" si="1"/>
        <v>-117777.77800000005</v>
      </c>
    </row>
    <row r="10" spans="1:7" ht="15" customHeight="1">
      <c r="A10" s="165">
        <v>6</v>
      </c>
      <c r="B10" s="407" t="s">
        <v>270</v>
      </c>
      <c r="C10" s="408"/>
      <c r="D10" s="273">
        <v>425000</v>
      </c>
      <c r="E10" s="273">
        <v>235000</v>
      </c>
      <c r="F10" s="187">
        <f t="shared" si="0"/>
        <v>55.294117647058826</v>
      </c>
      <c r="G10" s="164">
        <f t="shared" si="1"/>
        <v>-190000</v>
      </c>
    </row>
    <row r="11" spans="1:7" ht="15" customHeight="1">
      <c r="A11" s="165">
        <v>7</v>
      </c>
      <c r="B11" s="407" t="s">
        <v>271</v>
      </c>
      <c r="C11" s="408"/>
      <c r="D11" s="273">
        <v>359375</v>
      </c>
      <c r="E11" s="273">
        <v>235000</v>
      </c>
      <c r="F11" s="187">
        <f t="shared" si="0"/>
        <v>65.391304347826079</v>
      </c>
      <c r="G11" s="164">
        <f t="shared" si="1"/>
        <v>-124375</v>
      </c>
    </row>
    <row r="12" spans="1:7" ht="15" customHeight="1">
      <c r="A12" s="165">
        <v>8</v>
      </c>
      <c r="B12" s="407" t="s">
        <v>272</v>
      </c>
      <c r="C12" s="408"/>
      <c r="D12" s="273">
        <v>915000</v>
      </c>
      <c r="E12" s="273">
        <v>695263.15800000005</v>
      </c>
      <c r="F12" s="187">
        <f t="shared" si="0"/>
        <v>75.985044590163938</v>
      </c>
      <c r="G12" s="164">
        <f t="shared" si="1"/>
        <v>-219736.84199999995</v>
      </c>
    </row>
    <row r="13" spans="1:7" ht="15" customHeight="1">
      <c r="A13" s="165">
        <v>9</v>
      </c>
      <c r="B13" s="407" t="s">
        <v>273</v>
      </c>
      <c r="C13" s="408"/>
      <c r="D13" s="273">
        <v>785000</v>
      </c>
      <c r="E13" s="273">
        <v>597142.85699999996</v>
      </c>
      <c r="F13" s="187">
        <f t="shared" si="0"/>
        <v>76.069153757961786</v>
      </c>
      <c r="G13" s="164">
        <f t="shared" si="1"/>
        <v>-187857.14300000004</v>
      </c>
    </row>
    <row r="14" spans="1:7" ht="15" customHeight="1">
      <c r="A14" s="165">
        <v>10</v>
      </c>
      <c r="B14" s="407" t="s">
        <v>274</v>
      </c>
      <c r="C14" s="408"/>
      <c r="D14" s="273">
        <v>716000</v>
      </c>
      <c r="E14" s="273">
        <v>562380.95200000005</v>
      </c>
      <c r="F14" s="187">
        <f t="shared" si="0"/>
        <v>78.544825698324033</v>
      </c>
      <c r="G14" s="164">
        <f t="shared" si="1"/>
        <v>-153619.04799999995</v>
      </c>
    </row>
    <row r="15" spans="1:7" ht="15" customHeight="1">
      <c r="A15" s="165">
        <v>11</v>
      </c>
      <c r="B15" s="407" t="s">
        <v>275</v>
      </c>
      <c r="C15" s="408"/>
      <c r="D15" s="273">
        <v>539000</v>
      </c>
      <c r="E15" s="273">
        <v>391428.571</v>
      </c>
      <c r="F15" s="187">
        <f t="shared" si="0"/>
        <v>72.621256215213364</v>
      </c>
      <c r="G15" s="164">
        <f t="shared" si="1"/>
        <v>-147571.429</v>
      </c>
    </row>
    <row r="16" spans="1:7" ht="15" customHeight="1">
      <c r="A16" s="165">
        <v>12</v>
      </c>
      <c r="B16" s="407" t="s">
        <v>276</v>
      </c>
      <c r="C16" s="408"/>
      <c r="D16" s="273">
        <v>513684.21100000001</v>
      </c>
      <c r="E16" s="273">
        <v>384285.71399999998</v>
      </c>
      <c r="F16" s="187">
        <f t="shared" si="0"/>
        <v>74.809718844950041</v>
      </c>
      <c r="G16" s="164">
        <f t="shared" si="1"/>
        <v>-129398.49700000003</v>
      </c>
    </row>
    <row r="17" spans="1:7" ht="15" customHeight="1">
      <c r="A17" s="165">
        <v>13</v>
      </c>
      <c r="B17" s="407" t="s">
        <v>277</v>
      </c>
      <c r="C17" s="408"/>
      <c r="D17" s="273">
        <v>270909.09100000001</v>
      </c>
      <c r="E17" s="273">
        <v>176000</v>
      </c>
      <c r="F17" s="187">
        <f t="shared" si="0"/>
        <v>64.966442931219319</v>
      </c>
      <c r="G17" s="164">
        <f t="shared" si="1"/>
        <v>-94909.091000000015</v>
      </c>
    </row>
    <row r="18" spans="1:7" ht="15" customHeight="1">
      <c r="A18" s="165">
        <v>14</v>
      </c>
      <c r="B18" s="407" t="s">
        <v>278</v>
      </c>
      <c r="C18" s="408"/>
      <c r="D18" s="273">
        <v>270000</v>
      </c>
      <c r="E18" s="273">
        <v>178666.66699999999</v>
      </c>
      <c r="F18" s="187">
        <f t="shared" si="0"/>
        <v>66.172839629629621</v>
      </c>
      <c r="G18" s="164">
        <f t="shared" si="1"/>
        <v>-91333.333000000013</v>
      </c>
    </row>
    <row r="19" spans="1:7" ht="15" customHeight="1">
      <c r="A19" s="165">
        <v>15</v>
      </c>
      <c r="B19" s="407" t="s">
        <v>279</v>
      </c>
      <c r="C19" s="408"/>
      <c r="D19" s="273">
        <v>999444.44400000002</v>
      </c>
      <c r="E19" s="273">
        <v>772500</v>
      </c>
      <c r="F19" s="187">
        <f t="shared" si="0"/>
        <v>77.29294055688402</v>
      </c>
      <c r="G19" s="164">
        <f t="shared" si="1"/>
        <v>-226944.44400000002</v>
      </c>
    </row>
    <row r="20" spans="1:7" ht="15" customHeight="1">
      <c r="A20" s="165">
        <v>16</v>
      </c>
      <c r="B20" s="407" t="s">
        <v>280</v>
      </c>
      <c r="C20" s="408"/>
      <c r="D20" s="273">
        <v>1003500</v>
      </c>
      <c r="E20" s="273">
        <v>751363.63600000006</v>
      </c>
      <c r="F20" s="187">
        <f t="shared" si="0"/>
        <v>74.874303537618331</v>
      </c>
      <c r="G20" s="164">
        <f t="shared" si="1"/>
        <v>-252136.36399999994</v>
      </c>
    </row>
    <row r="21" spans="1:7" ht="15" customHeight="1">
      <c r="A21" s="165">
        <v>17</v>
      </c>
      <c r="B21" s="407" t="s">
        <v>281</v>
      </c>
      <c r="C21" s="408"/>
      <c r="D21" s="273">
        <v>753500</v>
      </c>
      <c r="E21" s="273">
        <v>584761.90500000003</v>
      </c>
      <c r="F21" s="187">
        <f t="shared" si="0"/>
        <v>77.606092236230921</v>
      </c>
      <c r="G21" s="164">
        <f t="shared" si="1"/>
        <v>-168738.09499999997</v>
      </c>
    </row>
    <row r="22" spans="1:7" ht="15" customHeight="1">
      <c r="A22" s="165">
        <v>18</v>
      </c>
      <c r="B22" s="407" t="s">
        <v>282</v>
      </c>
      <c r="C22" s="408"/>
      <c r="D22" s="273">
        <v>522000</v>
      </c>
      <c r="E22" s="273">
        <v>371904.76199999999</v>
      </c>
      <c r="F22" s="187">
        <f t="shared" si="0"/>
        <v>71.246122988505746</v>
      </c>
      <c r="G22" s="164">
        <f t="shared" si="1"/>
        <v>-150095.23800000001</v>
      </c>
    </row>
    <row r="23" spans="1:7" ht="15" customHeight="1">
      <c r="A23" s="165">
        <v>19</v>
      </c>
      <c r="B23" s="407" t="s">
        <v>283</v>
      </c>
      <c r="C23" s="408"/>
      <c r="D23" s="273">
        <v>502500</v>
      </c>
      <c r="E23" s="273">
        <v>357142.85700000002</v>
      </c>
      <c r="F23" s="187">
        <f t="shared" si="0"/>
        <v>71.073205373134329</v>
      </c>
      <c r="G23" s="164">
        <f t="shared" si="1"/>
        <v>-145357.14299999998</v>
      </c>
    </row>
    <row r="24" spans="1:7" ht="15" customHeight="1">
      <c r="A24" s="165">
        <v>20</v>
      </c>
      <c r="B24" s="407" t="s">
        <v>284</v>
      </c>
      <c r="C24" s="408"/>
      <c r="D24" s="273">
        <v>246363.636</v>
      </c>
      <c r="E24" s="273">
        <v>138823.52900000001</v>
      </c>
      <c r="F24" s="187">
        <f t="shared" si="0"/>
        <v>56.349033994611119</v>
      </c>
      <c r="G24" s="164">
        <f t="shared" si="1"/>
        <v>-107540.10699999999</v>
      </c>
    </row>
    <row r="25" spans="1:7" ht="15" customHeight="1">
      <c r="A25" s="165">
        <v>21</v>
      </c>
      <c r="B25" s="407" t="s">
        <v>285</v>
      </c>
      <c r="C25" s="408"/>
      <c r="D25" s="273">
        <v>248181.818</v>
      </c>
      <c r="E25" s="273">
        <v>138823.52900000001</v>
      </c>
      <c r="F25" s="187">
        <f t="shared" si="0"/>
        <v>55.936220517169403</v>
      </c>
      <c r="G25" s="164">
        <f t="shared" si="1"/>
        <v>-109358.28899999999</v>
      </c>
    </row>
    <row r="26" spans="1:7" ht="15" customHeight="1">
      <c r="A26" s="165">
        <v>22</v>
      </c>
      <c r="B26" s="407" t="s">
        <v>286</v>
      </c>
      <c r="C26" s="408"/>
      <c r="D26" s="273">
        <v>157666.66699999999</v>
      </c>
      <c r="E26" s="273">
        <v>129900</v>
      </c>
      <c r="F26" s="187">
        <f t="shared" si="0"/>
        <v>82.389006168310772</v>
      </c>
      <c r="G26" s="164">
        <f t="shared" si="1"/>
        <v>-27766.666999999987</v>
      </c>
    </row>
    <row r="27" spans="1:7" ht="15" customHeight="1">
      <c r="A27" s="165">
        <v>23</v>
      </c>
      <c r="B27" s="407" t="s">
        <v>287</v>
      </c>
      <c r="C27" s="408"/>
      <c r="D27" s="273">
        <v>147800</v>
      </c>
      <c r="E27" s="273">
        <v>109636.364</v>
      </c>
      <c r="F27" s="187">
        <f t="shared" si="0"/>
        <v>74.178866035182679</v>
      </c>
      <c r="G27" s="164">
        <f t="shared" si="1"/>
        <v>-38163.635999999999</v>
      </c>
    </row>
    <row r="28" spans="1:7" ht="15" customHeight="1">
      <c r="A28" s="165">
        <v>24</v>
      </c>
      <c r="B28" s="407" t="s">
        <v>288</v>
      </c>
      <c r="C28" s="408"/>
      <c r="D28" s="273">
        <v>105400</v>
      </c>
      <c r="E28" s="273">
        <v>78000</v>
      </c>
      <c r="F28" s="187">
        <f t="shared" si="0"/>
        <v>74.003795066413659</v>
      </c>
      <c r="G28" s="164">
        <f t="shared" si="1"/>
        <v>-27400</v>
      </c>
    </row>
    <row r="29" spans="1:7" ht="15" customHeight="1">
      <c r="A29" s="165">
        <v>25</v>
      </c>
      <c r="B29" s="407" t="s">
        <v>289</v>
      </c>
      <c r="C29" s="408"/>
      <c r="D29" s="273">
        <v>71550</v>
      </c>
      <c r="E29" s="273">
        <v>49363.635999999999</v>
      </c>
      <c r="F29" s="187">
        <f t="shared" si="0"/>
        <v>68.991804332634516</v>
      </c>
      <c r="G29" s="164">
        <f t="shared" si="1"/>
        <v>-22186.364000000001</v>
      </c>
    </row>
    <row r="30" spans="1:7" ht="15" customHeight="1">
      <c r="A30" s="165">
        <v>26</v>
      </c>
      <c r="B30" s="407" t="s">
        <v>290</v>
      </c>
      <c r="C30" s="408"/>
      <c r="D30" s="273">
        <v>69250</v>
      </c>
      <c r="E30" s="273">
        <v>49318.182000000001</v>
      </c>
      <c r="F30" s="187">
        <f t="shared" si="0"/>
        <v>71.217591335740067</v>
      </c>
      <c r="G30" s="164">
        <f t="shared" si="1"/>
        <v>-19931.817999999999</v>
      </c>
    </row>
    <row r="31" spans="1:7" ht="15" customHeight="1">
      <c r="A31" s="165">
        <v>27</v>
      </c>
      <c r="B31" s="407" t="s">
        <v>291</v>
      </c>
      <c r="C31" s="408"/>
      <c r="D31" s="273">
        <v>41230.769</v>
      </c>
      <c r="E31" s="273">
        <v>24666.667000000001</v>
      </c>
      <c r="F31" s="187">
        <f t="shared" si="0"/>
        <v>59.825871790070181</v>
      </c>
      <c r="G31" s="164">
        <f t="shared" si="1"/>
        <v>-16564.101999999999</v>
      </c>
    </row>
    <row r="32" spans="1:7" ht="15" customHeight="1">
      <c r="A32" s="165">
        <v>28</v>
      </c>
      <c r="B32" s="407" t="s">
        <v>292</v>
      </c>
      <c r="C32" s="408"/>
      <c r="D32" s="273">
        <v>41076.923000000003</v>
      </c>
      <c r="E32" s="273">
        <v>24611.111000000001</v>
      </c>
      <c r="F32" s="187">
        <f t="shared" si="0"/>
        <v>59.914689812574331</v>
      </c>
      <c r="G32" s="164">
        <f t="shared" si="1"/>
        <v>-16465.812000000002</v>
      </c>
    </row>
    <row r="33" spans="1:7" ht="15" customHeight="1">
      <c r="A33" s="165">
        <v>29</v>
      </c>
      <c r="B33" s="407" t="s">
        <v>293</v>
      </c>
      <c r="C33" s="408"/>
      <c r="D33" s="273">
        <v>123684.211</v>
      </c>
      <c r="E33" s="273">
        <v>100950</v>
      </c>
      <c r="F33" s="187">
        <f t="shared" si="0"/>
        <v>81.619148623586241</v>
      </c>
      <c r="G33" s="164">
        <f t="shared" si="1"/>
        <v>-22734.210999999996</v>
      </c>
    </row>
    <row r="34" spans="1:7" ht="15" customHeight="1">
      <c r="A34" s="165">
        <v>30</v>
      </c>
      <c r="B34" s="407" t="s">
        <v>294</v>
      </c>
      <c r="C34" s="408"/>
      <c r="D34" s="273">
        <v>97000</v>
      </c>
      <c r="E34" s="273">
        <v>78590.909</v>
      </c>
      <c r="F34" s="187">
        <f t="shared" si="0"/>
        <v>81.021555670103098</v>
      </c>
      <c r="G34" s="164">
        <f t="shared" si="1"/>
        <v>-18409.091</v>
      </c>
    </row>
    <row r="35" spans="1:7" ht="15" customHeight="1">
      <c r="A35" s="165">
        <v>31</v>
      </c>
      <c r="B35" s="407" t="s">
        <v>295</v>
      </c>
      <c r="C35" s="408"/>
      <c r="D35" s="273">
        <v>70950</v>
      </c>
      <c r="E35" s="273">
        <v>58000</v>
      </c>
      <c r="F35" s="187">
        <f t="shared" si="0"/>
        <v>81.747709654686389</v>
      </c>
      <c r="G35" s="164">
        <f t="shared" si="1"/>
        <v>-12950</v>
      </c>
    </row>
    <row r="36" spans="1:7" ht="15" customHeight="1">
      <c r="A36" s="165">
        <v>32</v>
      </c>
      <c r="B36" s="407" t="s">
        <v>296</v>
      </c>
      <c r="C36" s="408"/>
      <c r="D36" s="273">
        <v>44750</v>
      </c>
      <c r="E36" s="273">
        <v>34238.095000000001</v>
      </c>
      <c r="F36" s="187">
        <f t="shared" si="0"/>
        <v>76.5097094972067</v>
      </c>
      <c r="G36" s="164">
        <f t="shared" si="1"/>
        <v>-10511.904999999999</v>
      </c>
    </row>
    <row r="37" spans="1:7" ht="15" customHeight="1">
      <c r="A37" s="165">
        <v>33</v>
      </c>
      <c r="B37" s="407" t="s">
        <v>297</v>
      </c>
      <c r="C37" s="408"/>
      <c r="D37" s="273">
        <v>43500</v>
      </c>
      <c r="E37" s="273">
        <v>33523.81</v>
      </c>
      <c r="F37" s="187">
        <f t="shared" si="0"/>
        <v>77.066229885057467</v>
      </c>
      <c r="G37" s="164">
        <f t="shared" si="1"/>
        <v>-9976.1900000000023</v>
      </c>
    </row>
    <row r="38" spans="1:7" ht="15" customHeight="1">
      <c r="A38" s="165">
        <v>34</v>
      </c>
      <c r="B38" s="407" t="s">
        <v>298</v>
      </c>
      <c r="C38" s="408"/>
      <c r="D38" s="273">
        <v>27166.667000000001</v>
      </c>
      <c r="E38" s="273">
        <v>17375</v>
      </c>
      <c r="F38" s="187">
        <f t="shared" si="0"/>
        <v>63.957054429974789</v>
      </c>
      <c r="G38" s="164">
        <f t="shared" si="1"/>
        <v>-9791.6670000000013</v>
      </c>
    </row>
    <row r="39" spans="1:7" ht="15" customHeight="1">
      <c r="A39" s="165">
        <v>35</v>
      </c>
      <c r="B39" s="407" t="s">
        <v>299</v>
      </c>
      <c r="C39" s="408"/>
      <c r="D39" s="273">
        <v>27166.667000000001</v>
      </c>
      <c r="E39" s="273">
        <v>17375</v>
      </c>
      <c r="F39" s="187">
        <f t="shared" si="0"/>
        <v>63.957054429974789</v>
      </c>
      <c r="G39" s="164">
        <f t="shared" si="1"/>
        <v>-9791.6670000000013</v>
      </c>
    </row>
  </sheetData>
  <mergeCells count="41">
    <mergeCell ref="B35:C35"/>
    <mergeCell ref="B36:C36"/>
    <mergeCell ref="B37:C37"/>
    <mergeCell ref="B38:C38"/>
    <mergeCell ref="B39:C39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5:C5"/>
    <mergeCell ref="B6:C6"/>
    <mergeCell ref="B7:C7"/>
    <mergeCell ref="B8:C8"/>
    <mergeCell ref="B9:C9"/>
    <mergeCell ref="B10:C10"/>
    <mergeCell ref="A1:G1"/>
    <mergeCell ref="A3:A4"/>
    <mergeCell ref="B3:C4"/>
    <mergeCell ref="D3:D4"/>
    <mergeCell ref="E3:E4"/>
    <mergeCell ref="F3:G3"/>
  </mergeCells>
  <pageMargins left="0.75" right="0" top="1" bottom="1" header="1" footer="1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workbookViewId="0">
      <selection activeCell="F8" sqref="F8"/>
    </sheetView>
  </sheetViews>
  <sheetFormatPr defaultRowHeight="15"/>
  <cols>
    <col min="1" max="2" width="9.140625" style="167"/>
    <col min="3" max="3" width="30.140625" style="167" customWidth="1"/>
    <col min="4" max="5" width="9.140625" style="167"/>
    <col min="6" max="6" width="22.5703125" style="167" customWidth="1"/>
    <col min="7" max="7" width="18.5703125" style="167" customWidth="1"/>
    <col min="8" max="16384" width="9.140625" style="167"/>
  </cols>
  <sheetData>
    <row r="2" spans="1:9" ht="15" customHeight="1">
      <c r="A2" s="409" t="s">
        <v>430</v>
      </c>
      <c r="B2" s="409"/>
      <c r="C2" s="409"/>
      <c r="D2" s="409"/>
      <c r="E2" s="409"/>
      <c r="F2" s="409"/>
      <c r="G2" s="409"/>
    </row>
    <row r="5" spans="1:9">
      <c r="A5" s="410" t="s">
        <v>263</v>
      </c>
      <c r="B5" s="410" t="s">
        <v>264</v>
      </c>
      <c r="C5" s="411"/>
      <c r="D5" s="412">
        <v>2015</v>
      </c>
      <c r="E5" s="412">
        <v>2016</v>
      </c>
      <c r="F5" s="414" t="s">
        <v>300</v>
      </c>
      <c r="G5" s="415"/>
    </row>
    <row r="6" spans="1:9">
      <c r="A6" s="411"/>
      <c r="B6" s="411"/>
      <c r="C6" s="411"/>
      <c r="D6" s="413"/>
      <c r="E6" s="413"/>
      <c r="F6" s="188" t="s">
        <v>429</v>
      </c>
      <c r="G6" s="336" t="s">
        <v>428</v>
      </c>
    </row>
    <row r="7" spans="1:9">
      <c r="A7" s="197">
        <v>1</v>
      </c>
      <c r="B7" s="418" t="s">
        <v>431</v>
      </c>
      <c r="C7" s="419"/>
      <c r="D7" s="164"/>
      <c r="E7" s="164"/>
      <c r="F7" s="164"/>
      <c r="G7" s="164">
        <f t="shared" ref="G7:G16" si="0">E7-D7</f>
        <v>0</v>
      </c>
      <c r="I7" s="338"/>
    </row>
    <row r="8" spans="1:9">
      <c r="A8" s="197">
        <v>2</v>
      </c>
      <c r="B8" s="418" t="s">
        <v>432</v>
      </c>
      <c r="C8" s="419"/>
      <c r="D8" s="166"/>
      <c r="E8" s="164">
        <v>50000</v>
      </c>
      <c r="F8" s="166" t="e">
        <f>E8/D8*100</f>
        <v>#DIV/0!</v>
      </c>
      <c r="G8" s="166">
        <f t="shared" si="0"/>
        <v>50000</v>
      </c>
      <c r="I8" s="338"/>
    </row>
    <row r="9" spans="1:9">
      <c r="A9" s="197">
        <v>3</v>
      </c>
      <c r="B9" s="418" t="s">
        <v>433</v>
      </c>
      <c r="C9" s="419"/>
      <c r="D9" s="166"/>
      <c r="E9" s="164">
        <v>50000</v>
      </c>
      <c r="F9" s="166" t="e">
        <f>E9/D9*100</f>
        <v>#DIV/0!</v>
      </c>
      <c r="G9" s="166">
        <f t="shared" si="0"/>
        <v>50000</v>
      </c>
      <c r="I9" s="338"/>
    </row>
    <row r="10" spans="1:9">
      <c r="A10" s="197">
        <v>4</v>
      </c>
      <c r="B10" s="418" t="s">
        <v>434</v>
      </c>
      <c r="C10" s="419"/>
      <c r="D10" s="166"/>
      <c r="E10" s="164">
        <v>5500</v>
      </c>
      <c r="F10" s="166"/>
      <c r="G10" s="166">
        <f t="shared" si="0"/>
        <v>5500</v>
      </c>
      <c r="I10" s="338"/>
    </row>
    <row r="11" spans="1:9">
      <c r="A11" s="197">
        <v>5</v>
      </c>
      <c r="B11" s="418" t="s">
        <v>435</v>
      </c>
      <c r="C11" s="419"/>
      <c r="D11" s="166"/>
      <c r="E11" s="164">
        <v>7000</v>
      </c>
      <c r="F11" s="166" t="e">
        <f t="shared" ref="F11:F16" si="1">E11/D11*100</f>
        <v>#DIV/0!</v>
      </c>
      <c r="G11" s="166">
        <f t="shared" si="0"/>
        <v>7000</v>
      </c>
      <c r="I11" s="338"/>
    </row>
    <row r="12" spans="1:9">
      <c r="A12" s="197">
        <v>6</v>
      </c>
      <c r="B12" s="418" t="s">
        <v>436</v>
      </c>
      <c r="C12" s="419"/>
      <c r="D12" s="166">
        <v>30000</v>
      </c>
      <c r="E12" s="164">
        <v>15000</v>
      </c>
      <c r="F12" s="166">
        <f t="shared" si="1"/>
        <v>50</v>
      </c>
      <c r="G12" s="166">
        <f t="shared" si="0"/>
        <v>-15000</v>
      </c>
      <c r="I12" s="338"/>
    </row>
    <row r="13" spans="1:9">
      <c r="A13" s="197">
        <v>7</v>
      </c>
      <c r="B13" s="418" t="s">
        <v>437</v>
      </c>
      <c r="C13" s="419"/>
      <c r="D13" s="166">
        <v>30000</v>
      </c>
      <c r="E13" s="164"/>
      <c r="F13" s="166">
        <f t="shared" si="1"/>
        <v>0</v>
      </c>
      <c r="G13" s="166">
        <f t="shared" si="0"/>
        <v>-30000</v>
      </c>
      <c r="I13" s="338"/>
    </row>
    <row r="14" spans="1:9">
      <c r="A14" s="197">
        <v>8</v>
      </c>
      <c r="B14" s="418" t="s">
        <v>438</v>
      </c>
      <c r="C14" s="419"/>
      <c r="D14" s="166">
        <v>35000</v>
      </c>
      <c r="E14" s="164">
        <v>20000</v>
      </c>
      <c r="F14" s="166">
        <f t="shared" si="1"/>
        <v>57.142857142857139</v>
      </c>
      <c r="G14" s="166">
        <f t="shared" si="0"/>
        <v>-15000</v>
      </c>
      <c r="I14" s="338"/>
    </row>
    <row r="15" spans="1:9">
      <c r="A15" s="197">
        <v>9</v>
      </c>
      <c r="B15" s="418" t="s">
        <v>439</v>
      </c>
      <c r="C15" s="419"/>
      <c r="D15" s="166">
        <v>1000</v>
      </c>
      <c r="E15" s="164"/>
      <c r="F15" s="166">
        <f t="shared" si="1"/>
        <v>0</v>
      </c>
      <c r="G15" s="166">
        <f t="shared" si="0"/>
        <v>-1000</v>
      </c>
      <c r="I15" s="338"/>
    </row>
    <row r="16" spans="1:9">
      <c r="A16" s="197">
        <v>10</v>
      </c>
      <c r="B16" s="418" t="s">
        <v>440</v>
      </c>
      <c r="C16" s="419"/>
      <c r="D16" s="166"/>
      <c r="E16" s="164">
        <v>10000</v>
      </c>
      <c r="F16" s="166" t="e">
        <f t="shared" si="1"/>
        <v>#DIV/0!</v>
      </c>
      <c r="G16" s="166">
        <f t="shared" si="0"/>
        <v>10000</v>
      </c>
      <c r="I16" s="338"/>
    </row>
    <row r="17" spans="4:7">
      <c r="D17" s="166"/>
      <c r="E17" s="166"/>
      <c r="F17" s="166"/>
      <c r="G17" s="166"/>
    </row>
  </sheetData>
  <mergeCells count="16"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B12:C12"/>
    <mergeCell ref="A2:G2"/>
    <mergeCell ref="A5:A6"/>
    <mergeCell ref="B5:C6"/>
    <mergeCell ref="D5:D6"/>
    <mergeCell ref="E5:E6"/>
    <mergeCell ref="F5:G5"/>
  </mergeCells>
  <pageMargins left="0.7" right="0.7" top="0.75" bottom="0.75" header="0.3" footer="0.3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3:M80"/>
  <sheetViews>
    <sheetView topLeftCell="A22" workbookViewId="0">
      <selection activeCell="P115" sqref="P115"/>
    </sheetView>
  </sheetViews>
  <sheetFormatPr defaultRowHeight="12.75"/>
  <cols>
    <col min="1" max="1" width="14.28515625" style="72" customWidth="1"/>
    <col min="2" max="9" width="9.28515625" style="72" customWidth="1"/>
    <col min="10" max="10" width="8.5703125" style="72" customWidth="1"/>
    <col min="11" max="12" width="0" style="72" hidden="1" customWidth="1"/>
    <col min="13" max="13" width="12" style="72" hidden="1" customWidth="1"/>
    <col min="14" max="168" width="9.140625" style="72"/>
    <col min="169" max="169" width="16.7109375" style="72" customWidth="1"/>
    <col min="170" max="175" width="9.7109375" style="72" customWidth="1"/>
    <col min="176" max="424" width="9.140625" style="72"/>
    <col min="425" max="425" width="16.7109375" style="72" customWidth="1"/>
    <col min="426" max="431" width="9.7109375" style="72" customWidth="1"/>
    <col min="432" max="680" width="9.140625" style="72"/>
    <col min="681" max="681" width="16.7109375" style="72" customWidth="1"/>
    <col min="682" max="687" width="9.7109375" style="72" customWidth="1"/>
    <col min="688" max="936" width="9.140625" style="72"/>
    <col min="937" max="937" width="16.7109375" style="72" customWidth="1"/>
    <col min="938" max="943" width="9.7109375" style="72" customWidth="1"/>
    <col min="944" max="1192" width="9.140625" style="72"/>
    <col min="1193" max="1193" width="16.7109375" style="72" customWidth="1"/>
    <col min="1194" max="1199" width="9.7109375" style="72" customWidth="1"/>
    <col min="1200" max="1448" width="9.140625" style="72"/>
    <col min="1449" max="1449" width="16.7109375" style="72" customWidth="1"/>
    <col min="1450" max="1455" width="9.7109375" style="72" customWidth="1"/>
    <col min="1456" max="1704" width="9.140625" style="72"/>
    <col min="1705" max="1705" width="16.7109375" style="72" customWidth="1"/>
    <col min="1706" max="1711" width="9.7109375" style="72" customWidth="1"/>
    <col min="1712" max="1960" width="9.140625" style="72"/>
    <col min="1961" max="1961" width="16.7109375" style="72" customWidth="1"/>
    <col min="1962" max="1967" width="9.7109375" style="72" customWidth="1"/>
    <col min="1968" max="2216" width="9.140625" style="72"/>
    <col min="2217" max="2217" width="16.7109375" style="72" customWidth="1"/>
    <col min="2218" max="2223" width="9.7109375" style="72" customWidth="1"/>
    <col min="2224" max="2472" width="9.140625" style="72"/>
    <col min="2473" max="2473" width="16.7109375" style="72" customWidth="1"/>
    <col min="2474" max="2479" width="9.7109375" style="72" customWidth="1"/>
    <col min="2480" max="2728" width="9.140625" style="72"/>
    <col min="2729" max="2729" width="16.7109375" style="72" customWidth="1"/>
    <col min="2730" max="2735" width="9.7109375" style="72" customWidth="1"/>
    <col min="2736" max="2984" width="9.140625" style="72"/>
    <col min="2985" max="2985" width="16.7109375" style="72" customWidth="1"/>
    <col min="2986" max="2991" width="9.7109375" style="72" customWidth="1"/>
    <col min="2992" max="3240" width="9.140625" style="72"/>
    <col min="3241" max="3241" width="16.7109375" style="72" customWidth="1"/>
    <col min="3242" max="3247" width="9.7109375" style="72" customWidth="1"/>
    <col min="3248" max="3496" width="9.140625" style="72"/>
    <col min="3497" max="3497" width="16.7109375" style="72" customWidth="1"/>
    <col min="3498" max="3503" width="9.7109375" style="72" customWidth="1"/>
    <col min="3504" max="3752" width="9.140625" style="72"/>
    <col min="3753" max="3753" width="16.7109375" style="72" customWidth="1"/>
    <col min="3754" max="3759" width="9.7109375" style="72" customWidth="1"/>
    <col min="3760" max="4008" width="9.140625" style="72"/>
    <col min="4009" max="4009" width="16.7109375" style="72" customWidth="1"/>
    <col min="4010" max="4015" width="9.7109375" style="72" customWidth="1"/>
    <col min="4016" max="4264" width="9.140625" style="72"/>
    <col min="4265" max="4265" width="16.7109375" style="72" customWidth="1"/>
    <col min="4266" max="4271" width="9.7109375" style="72" customWidth="1"/>
    <col min="4272" max="4520" width="9.140625" style="72"/>
    <col min="4521" max="4521" width="16.7109375" style="72" customWidth="1"/>
    <col min="4522" max="4527" width="9.7109375" style="72" customWidth="1"/>
    <col min="4528" max="4776" width="9.140625" style="72"/>
    <col min="4777" max="4777" width="16.7109375" style="72" customWidth="1"/>
    <col min="4778" max="4783" width="9.7109375" style="72" customWidth="1"/>
    <col min="4784" max="5032" width="9.140625" style="72"/>
    <col min="5033" max="5033" width="16.7109375" style="72" customWidth="1"/>
    <col min="5034" max="5039" width="9.7109375" style="72" customWidth="1"/>
    <col min="5040" max="5288" width="9.140625" style="72"/>
    <col min="5289" max="5289" width="16.7109375" style="72" customWidth="1"/>
    <col min="5290" max="5295" width="9.7109375" style="72" customWidth="1"/>
    <col min="5296" max="5544" width="9.140625" style="72"/>
    <col min="5545" max="5545" width="16.7109375" style="72" customWidth="1"/>
    <col min="5546" max="5551" width="9.7109375" style="72" customWidth="1"/>
    <col min="5552" max="5800" width="9.140625" style="72"/>
    <col min="5801" max="5801" width="16.7109375" style="72" customWidth="1"/>
    <col min="5802" max="5807" width="9.7109375" style="72" customWidth="1"/>
    <col min="5808" max="6056" width="9.140625" style="72"/>
    <col min="6057" max="6057" width="16.7109375" style="72" customWidth="1"/>
    <col min="6058" max="6063" width="9.7109375" style="72" customWidth="1"/>
    <col min="6064" max="6312" width="9.140625" style="72"/>
    <col min="6313" max="6313" width="16.7109375" style="72" customWidth="1"/>
    <col min="6314" max="6319" width="9.7109375" style="72" customWidth="1"/>
    <col min="6320" max="6568" width="9.140625" style="72"/>
    <col min="6569" max="6569" width="16.7109375" style="72" customWidth="1"/>
    <col min="6570" max="6575" width="9.7109375" style="72" customWidth="1"/>
    <col min="6576" max="6824" width="9.140625" style="72"/>
    <col min="6825" max="6825" width="16.7109375" style="72" customWidth="1"/>
    <col min="6826" max="6831" width="9.7109375" style="72" customWidth="1"/>
    <col min="6832" max="7080" width="9.140625" style="72"/>
    <col min="7081" max="7081" width="16.7109375" style="72" customWidth="1"/>
    <col min="7082" max="7087" width="9.7109375" style="72" customWidth="1"/>
    <col min="7088" max="7336" width="9.140625" style="72"/>
    <col min="7337" max="7337" width="16.7109375" style="72" customWidth="1"/>
    <col min="7338" max="7343" width="9.7109375" style="72" customWidth="1"/>
    <col min="7344" max="7592" width="9.140625" style="72"/>
    <col min="7593" max="7593" width="16.7109375" style="72" customWidth="1"/>
    <col min="7594" max="7599" width="9.7109375" style="72" customWidth="1"/>
    <col min="7600" max="7848" width="9.140625" style="72"/>
    <col min="7849" max="7849" width="16.7109375" style="72" customWidth="1"/>
    <col min="7850" max="7855" width="9.7109375" style="72" customWidth="1"/>
    <col min="7856" max="8104" width="9.140625" style="72"/>
    <col min="8105" max="8105" width="16.7109375" style="72" customWidth="1"/>
    <col min="8106" max="8111" width="9.7109375" style="72" customWidth="1"/>
    <col min="8112" max="8360" width="9.140625" style="72"/>
    <col min="8361" max="8361" width="16.7109375" style="72" customWidth="1"/>
    <col min="8362" max="8367" width="9.7109375" style="72" customWidth="1"/>
    <col min="8368" max="8616" width="9.140625" style="72"/>
    <col min="8617" max="8617" width="16.7109375" style="72" customWidth="1"/>
    <col min="8618" max="8623" width="9.7109375" style="72" customWidth="1"/>
    <col min="8624" max="8872" width="9.140625" style="72"/>
    <col min="8873" max="8873" width="16.7109375" style="72" customWidth="1"/>
    <col min="8874" max="8879" width="9.7109375" style="72" customWidth="1"/>
    <col min="8880" max="9128" width="9.140625" style="72"/>
    <col min="9129" max="9129" width="16.7109375" style="72" customWidth="1"/>
    <col min="9130" max="9135" width="9.7109375" style="72" customWidth="1"/>
    <col min="9136" max="9384" width="9.140625" style="72"/>
    <col min="9385" max="9385" width="16.7109375" style="72" customWidth="1"/>
    <col min="9386" max="9391" width="9.7109375" style="72" customWidth="1"/>
    <col min="9392" max="9640" width="9.140625" style="72"/>
    <col min="9641" max="9641" width="16.7109375" style="72" customWidth="1"/>
    <col min="9642" max="9647" width="9.7109375" style="72" customWidth="1"/>
    <col min="9648" max="9896" width="9.140625" style="72"/>
    <col min="9897" max="9897" width="16.7109375" style="72" customWidth="1"/>
    <col min="9898" max="9903" width="9.7109375" style="72" customWidth="1"/>
    <col min="9904" max="10152" width="9.140625" style="72"/>
    <col min="10153" max="10153" width="16.7109375" style="72" customWidth="1"/>
    <col min="10154" max="10159" width="9.7109375" style="72" customWidth="1"/>
    <col min="10160" max="10408" width="9.140625" style="72"/>
    <col min="10409" max="10409" width="16.7109375" style="72" customWidth="1"/>
    <col min="10410" max="10415" width="9.7109375" style="72" customWidth="1"/>
    <col min="10416" max="10664" width="9.140625" style="72"/>
    <col min="10665" max="10665" width="16.7109375" style="72" customWidth="1"/>
    <col min="10666" max="10671" width="9.7109375" style="72" customWidth="1"/>
    <col min="10672" max="10920" width="9.140625" style="72"/>
    <col min="10921" max="10921" width="16.7109375" style="72" customWidth="1"/>
    <col min="10922" max="10927" width="9.7109375" style="72" customWidth="1"/>
    <col min="10928" max="11176" width="9.140625" style="72"/>
    <col min="11177" max="11177" width="16.7109375" style="72" customWidth="1"/>
    <col min="11178" max="11183" width="9.7109375" style="72" customWidth="1"/>
    <col min="11184" max="11432" width="9.140625" style="72"/>
    <col min="11433" max="11433" width="16.7109375" style="72" customWidth="1"/>
    <col min="11434" max="11439" width="9.7109375" style="72" customWidth="1"/>
    <col min="11440" max="11688" width="9.140625" style="72"/>
    <col min="11689" max="11689" width="16.7109375" style="72" customWidth="1"/>
    <col min="11690" max="11695" width="9.7109375" style="72" customWidth="1"/>
    <col min="11696" max="11944" width="9.140625" style="72"/>
    <col min="11945" max="11945" width="16.7109375" style="72" customWidth="1"/>
    <col min="11946" max="11951" width="9.7109375" style="72" customWidth="1"/>
    <col min="11952" max="12200" width="9.140625" style="72"/>
    <col min="12201" max="12201" width="16.7109375" style="72" customWidth="1"/>
    <col min="12202" max="12207" width="9.7109375" style="72" customWidth="1"/>
    <col min="12208" max="12456" width="9.140625" style="72"/>
    <col min="12457" max="12457" width="16.7109375" style="72" customWidth="1"/>
    <col min="12458" max="12463" width="9.7109375" style="72" customWidth="1"/>
    <col min="12464" max="12712" width="9.140625" style="72"/>
    <col min="12713" max="12713" width="16.7109375" style="72" customWidth="1"/>
    <col min="12714" max="12719" width="9.7109375" style="72" customWidth="1"/>
    <col min="12720" max="12968" width="9.140625" style="72"/>
    <col min="12969" max="12969" width="16.7109375" style="72" customWidth="1"/>
    <col min="12970" max="12975" width="9.7109375" style="72" customWidth="1"/>
    <col min="12976" max="13224" width="9.140625" style="72"/>
    <col min="13225" max="13225" width="16.7109375" style="72" customWidth="1"/>
    <col min="13226" max="13231" width="9.7109375" style="72" customWidth="1"/>
    <col min="13232" max="13480" width="9.140625" style="72"/>
    <col min="13481" max="13481" width="16.7109375" style="72" customWidth="1"/>
    <col min="13482" max="13487" width="9.7109375" style="72" customWidth="1"/>
    <col min="13488" max="13736" width="9.140625" style="72"/>
    <col min="13737" max="13737" width="16.7109375" style="72" customWidth="1"/>
    <col min="13738" max="13743" width="9.7109375" style="72" customWidth="1"/>
    <col min="13744" max="13992" width="9.140625" style="72"/>
    <col min="13993" max="13993" width="16.7109375" style="72" customWidth="1"/>
    <col min="13994" max="13999" width="9.7109375" style="72" customWidth="1"/>
    <col min="14000" max="14248" width="9.140625" style="72"/>
    <col min="14249" max="14249" width="16.7109375" style="72" customWidth="1"/>
    <col min="14250" max="14255" width="9.7109375" style="72" customWidth="1"/>
    <col min="14256" max="14504" width="9.140625" style="72"/>
    <col min="14505" max="14505" width="16.7109375" style="72" customWidth="1"/>
    <col min="14506" max="14511" width="9.7109375" style="72" customWidth="1"/>
    <col min="14512" max="14760" width="9.140625" style="72"/>
    <col min="14761" max="14761" width="16.7109375" style="72" customWidth="1"/>
    <col min="14762" max="14767" width="9.7109375" style="72" customWidth="1"/>
    <col min="14768" max="15016" width="9.140625" style="72"/>
    <col min="15017" max="15017" width="16.7109375" style="72" customWidth="1"/>
    <col min="15018" max="15023" width="9.7109375" style="72" customWidth="1"/>
    <col min="15024" max="15272" width="9.140625" style="72"/>
    <col min="15273" max="15273" width="16.7109375" style="72" customWidth="1"/>
    <col min="15274" max="15279" width="9.7109375" style="72" customWidth="1"/>
    <col min="15280" max="15528" width="9.140625" style="72"/>
    <col min="15529" max="15529" width="16.7109375" style="72" customWidth="1"/>
    <col min="15530" max="15535" width="9.7109375" style="72" customWidth="1"/>
    <col min="15536" max="15784" width="9.140625" style="72"/>
    <col min="15785" max="15785" width="16.7109375" style="72" customWidth="1"/>
    <col min="15786" max="15791" width="9.7109375" style="72" customWidth="1"/>
    <col min="15792" max="16040" width="9.140625" style="72"/>
    <col min="16041" max="16041" width="16.7109375" style="72" customWidth="1"/>
    <col min="16042" max="16047" width="9.7109375" style="72" customWidth="1"/>
    <col min="16048" max="16384" width="9.140625" style="72"/>
  </cols>
  <sheetData>
    <row r="3" spans="1:10">
      <c r="A3" s="394" t="s">
        <v>127</v>
      </c>
      <c r="B3" s="394"/>
      <c r="C3" s="394"/>
      <c r="D3" s="394"/>
      <c r="E3" s="394"/>
      <c r="F3" s="394"/>
      <c r="G3" s="394"/>
      <c r="H3" s="394"/>
      <c r="I3" s="394"/>
    </row>
    <row r="4" spans="1:10" ht="14.25" customHeight="1">
      <c r="A4" s="73"/>
      <c r="B4" s="73"/>
      <c r="C4" s="73"/>
    </row>
    <row r="5" spans="1:10" ht="15" customHeight="1">
      <c r="A5" s="395" t="s">
        <v>114</v>
      </c>
      <c r="B5" s="425" t="s">
        <v>128</v>
      </c>
      <c r="C5" s="426"/>
      <c r="D5" s="426"/>
      <c r="E5" s="427"/>
      <c r="F5" s="399" t="s">
        <v>129</v>
      </c>
      <c r="G5" s="400"/>
      <c r="H5" s="400"/>
      <c r="I5" s="400"/>
    </row>
    <row r="6" spans="1:10" ht="27" customHeight="1">
      <c r="A6" s="396"/>
      <c r="B6" s="425" t="s">
        <v>130</v>
      </c>
      <c r="C6" s="427"/>
      <c r="D6" s="399" t="s">
        <v>131</v>
      </c>
      <c r="E6" s="434"/>
      <c r="F6" s="425" t="s">
        <v>132</v>
      </c>
      <c r="G6" s="427"/>
      <c r="H6" s="425" t="s">
        <v>133</v>
      </c>
      <c r="I6" s="426"/>
    </row>
    <row r="7" spans="1:10">
      <c r="A7" s="396"/>
      <c r="B7" s="83">
        <v>2015</v>
      </c>
      <c r="C7" s="85">
        <v>2016</v>
      </c>
      <c r="D7" s="83">
        <v>2015</v>
      </c>
      <c r="E7" s="85">
        <v>2016</v>
      </c>
      <c r="F7" s="86">
        <v>2015</v>
      </c>
      <c r="G7" s="86">
        <v>2016</v>
      </c>
      <c r="H7" s="83">
        <v>2015</v>
      </c>
      <c r="I7" s="87">
        <v>2016</v>
      </c>
      <c r="J7" s="73"/>
    </row>
    <row r="8" spans="1:10">
      <c r="A8" s="77" t="s">
        <v>113</v>
      </c>
      <c r="B8" s="82">
        <f>SUM(B9:B13)</f>
        <v>31061.1</v>
      </c>
      <c r="C8" s="82">
        <f>SUM(C9:C13)</f>
        <v>38235.599999999999</v>
      </c>
      <c r="D8" s="88">
        <f>SUM(D9:D13)</f>
        <v>274026.89999999997</v>
      </c>
      <c r="E8" s="88">
        <f t="shared" ref="E8:I8" si="0">SUM(E9:E13)</f>
        <v>287840.39999999997</v>
      </c>
      <c r="F8" s="88">
        <f t="shared" si="0"/>
        <v>19008.899999999998</v>
      </c>
      <c r="G8" s="88">
        <f t="shared" si="0"/>
        <v>21274.400000000001</v>
      </c>
      <c r="H8" s="88">
        <f t="shared" si="0"/>
        <v>274518.7</v>
      </c>
      <c r="I8" s="88">
        <f t="shared" si="0"/>
        <v>297853.8</v>
      </c>
    </row>
    <row r="9" spans="1:10" ht="15.75" customHeight="1">
      <c r="A9" s="79" t="s">
        <v>134</v>
      </c>
      <c r="B9" s="89">
        <v>14840</v>
      </c>
      <c r="C9" s="89">
        <v>21250</v>
      </c>
      <c r="D9" s="81">
        <v>205564</v>
      </c>
      <c r="E9" s="81">
        <v>233382.9</v>
      </c>
      <c r="F9" s="90">
        <v>9745.9</v>
      </c>
      <c r="G9" s="90">
        <v>11880.5</v>
      </c>
      <c r="H9" s="81">
        <v>213093.2</v>
      </c>
      <c r="I9" s="81">
        <v>244608.9</v>
      </c>
    </row>
    <row r="10" spans="1:10" ht="15.75" customHeight="1">
      <c r="A10" s="79" t="s">
        <v>135</v>
      </c>
      <c r="B10" s="89">
        <v>488.5</v>
      </c>
      <c r="C10" s="89">
        <v>263</v>
      </c>
      <c r="D10" s="81">
        <v>20611.3</v>
      </c>
      <c r="E10" s="81">
        <v>12558.9</v>
      </c>
      <c r="F10" s="90">
        <v>4698.2</v>
      </c>
      <c r="G10" s="90">
        <v>3764.8</v>
      </c>
      <c r="H10" s="81">
        <v>19917.5</v>
      </c>
      <c r="I10" s="81">
        <v>12492.5</v>
      </c>
    </row>
    <row r="11" spans="1:10" ht="15.75" customHeight="1">
      <c r="A11" s="79" t="s">
        <v>136</v>
      </c>
      <c r="B11" s="89">
        <v>13800</v>
      </c>
      <c r="C11" s="89">
        <v>16060</v>
      </c>
      <c r="D11" s="81">
        <v>20110.5</v>
      </c>
      <c r="E11" s="81">
        <v>18430.5</v>
      </c>
      <c r="F11" s="90">
        <v>545.5</v>
      </c>
      <c r="G11" s="90">
        <v>682.7</v>
      </c>
      <c r="H11" s="81">
        <v>16581.2</v>
      </c>
      <c r="I11" s="81">
        <v>18396.8</v>
      </c>
    </row>
    <row r="12" spans="1:10" ht="15.75" customHeight="1">
      <c r="A12" s="79" t="s">
        <v>137</v>
      </c>
      <c r="B12" s="89">
        <v>1270</v>
      </c>
      <c r="C12" s="89">
        <v>362</v>
      </c>
      <c r="D12" s="81">
        <v>11658.3</v>
      </c>
      <c r="E12" s="81">
        <v>5610.8</v>
      </c>
      <c r="F12" s="90">
        <v>694.7</v>
      </c>
      <c r="G12" s="90">
        <v>40</v>
      </c>
      <c r="H12" s="81">
        <v>11633.9</v>
      </c>
      <c r="I12" s="81">
        <v>4577.3</v>
      </c>
    </row>
    <row r="13" spans="1:10" ht="15.75" customHeight="1">
      <c r="A13" s="79" t="s">
        <v>138</v>
      </c>
      <c r="B13" s="89">
        <v>662.6</v>
      </c>
      <c r="C13" s="89">
        <v>300.60000000000002</v>
      </c>
      <c r="D13" s="81">
        <v>16082.8</v>
      </c>
      <c r="E13" s="81">
        <v>17857.3</v>
      </c>
      <c r="F13" s="90">
        <v>3324.6</v>
      </c>
      <c r="G13" s="90">
        <v>4906.3999999999996</v>
      </c>
      <c r="H13" s="81">
        <v>13292.9</v>
      </c>
      <c r="I13" s="81">
        <v>17778.3</v>
      </c>
    </row>
    <row r="16" spans="1:10">
      <c r="A16" s="394" t="s">
        <v>139</v>
      </c>
      <c r="B16" s="394"/>
      <c r="C16" s="394"/>
      <c r="D16" s="394"/>
      <c r="E16" s="394"/>
      <c r="F16" s="394"/>
      <c r="G16" s="394"/>
      <c r="H16" s="394"/>
      <c r="I16" s="394"/>
    </row>
    <row r="17" spans="1:13" ht="14.25" customHeight="1">
      <c r="A17" s="73"/>
      <c r="B17" s="73"/>
      <c r="C17" s="73"/>
    </row>
    <row r="18" spans="1:13" ht="24" customHeight="1">
      <c r="A18" s="428" t="s">
        <v>114</v>
      </c>
      <c r="B18" s="429"/>
      <c r="C18" s="429"/>
      <c r="D18" s="432" t="s">
        <v>140</v>
      </c>
      <c r="E18" s="432"/>
      <c r="F18" s="432" t="s">
        <v>141</v>
      </c>
      <c r="G18" s="432"/>
      <c r="H18" s="400" t="s">
        <v>142</v>
      </c>
      <c r="I18" s="400"/>
    </row>
    <row r="19" spans="1:13" ht="15" customHeight="1">
      <c r="A19" s="430"/>
      <c r="B19" s="431"/>
      <c r="C19" s="431"/>
      <c r="D19" s="91">
        <v>2015</v>
      </c>
      <c r="E19" s="91">
        <v>2016</v>
      </c>
      <c r="F19" s="91">
        <v>2015</v>
      </c>
      <c r="G19" s="91">
        <v>2016</v>
      </c>
      <c r="H19" s="87">
        <v>2015</v>
      </c>
      <c r="I19" s="86">
        <v>2016</v>
      </c>
      <c r="J19" s="73"/>
    </row>
    <row r="20" spans="1:13" ht="15" customHeight="1">
      <c r="A20" s="424" t="s">
        <v>113</v>
      </c>
      <c r="B20" s="424"/>
      <c r="C20" s="424"/>
      <c r="D20" s="92">
        <f>SUM(D21:D25)</f>
        <v>153492.70000000001</v>
      </c>
      <c r="E20" s="92">
        <f t="shared" ref="E20:I20" si="1">SUM(E21:E25)</f>
        <v>150634.9</v>
      </c>
      <c r="F20" s="92">
        <f t="shared" si="1"/>
        <v>3076.4</v>
      </c>
      <c r="G20" s="92">
        <f t="shared" si="1"/>
        <v>4748.5</v>
      </c>
      <c r="H20" s="92">
        <f t="shared" si="1"/>
        <v>1662.4</v>
      </c>
      <c r="I20" s="92">
        <f t="shared" si="1"/>
        <v>4212</v>
      </c>
      <c r="K20" s="72">
        <f>E20/D20*100</f>
        <v>98.138152498457572</v>
      </c>
      <c r="L20" s="72">
        <f>I20/E20*100</f>
        <v>2.7961647665979132</v>
      </c>
      <c r="M20" s="81">
        <f>H20/D20*100</f>
        <v>1.0830482492001248</v>
      </c>
    </row>
    <row r="21" spans="1:13" ht="15.75" customHeight="1">
      <c r="A21" s="433" t="s">
        <v>134</v>
      </c>
      <c r="B21" s="433"/>
      <c r="C21" s="433"/>
      <c r="D21" s="93">
        <v>93086.399999999994</v>
      </c>
      <c r="E21" s="94">
        <v>85258.4</v>
      </c>
      <c r="F21" s="81">
        <v>2552.1</v>
      </c>
      <c r="G21" s="90">
        <v>3396.2</v>
      </c>
      <c r="H21" s="90">
        <v>745.9</v>
      </c>
      <c r="I21" s="81">
        <v>1859.5</v>
      </c>
      <c r="K21" s="81">
        <f>E20-D20</f>
        <v>-2857.8000000000175</v>
      </c>
    </row>
    <row r="22" spans="1:13" ht="15.75" customHeight="1">
      <c r="A22" s="433" t="s">
        <v>135</v>
      </c>
      <c r="B22" s="433"/>
      <c r="C22" s="433"/>
      <c r="D22" s="93">
        <v>18670.099999999999</v>
      </c>
      <c r="E22" s="81">
        <v>16038.8</v>
      </c>
      <c r="F22" s="81">
        <v>189.7</v>
      </c>
      <c r="G22" s="90">
        <v>526.4</v>
      </c>
      <c r="H22" s="90">
        <v>30.5</v>
      </c>
      <c r="I22" s="81">
        <v>887.4</v>
      </c>
      <c r="J22" s="81"/>
    </row>
    <row r="23" spans="1:13" ht="15.75" customHeight="1">
      <c r="A23" s="433" t="s">
        <v>136</v>
      </c>
      <c r="B23" s="433"/>
      <c r="C23" s="433"/>
      <c r="D23" s="93">
        <v>31570.7</v>
      </c>
      <c r="E23" s="81">
        <v>38815.9</v>
      </c>
      <c r="F23" s="81">
        <v>132.30000000000001</v>
      </c>
      <c r="G23" s="90">
        <v>292.60000000000002</v>
      </c>
      <c r="H23" s="90">
        <v>187.8</v>
      </c>
      <c r="I23" s="81">
        <v>381.9</v>
      </c>
    </row>
    <row r="24" spans="1:13" ht="15.75" customHeight="1">
      <c r="A24" s="433" t="s">
        <v>137</v>
      </c>
      <c r="B24" s="433"/>
      <c r="C24" s="433"/>
      <c r="D24" s="93">
        <v>3456</v>
      </c>
      <c r="E24" s="81">
        <v>2479.4</v>
      </c>
      <c r="F24" s="81">
        <v>174.8</v>
      </c>
      <c r="G24" s="90">
        <v>140.5</v>
      </c>
      <c r="H24" s="90">
        <v>40.299999999999997</v>
      </c>
      <c r="I24" s="81">
        <v>142.80000000000001</v>
      </c>
    </row>
    <row r="25" spans="1:13" ht="15.75" customHeight="1">
      <c r="A25" s="433" t="s">
        <v>138</v>
      </c>
      <c r="B25" s="433"/>
      <c r="C25" s="433"/>
      <c r="D25" s="93">
        <v>6709.5</v>
      </c>
      <c r="E25" s="81">
        <v>8042.4</v>
      </c>
      <c r="F25" s="81">
        <v>27.5</v>
      </c>
      <c r="G25" s="90">
        <v>392.8</v>
      </c>
      <c r="H25" s="90">
        <v>657.9</v>
      </c>
      <c r="I25" s="81">
        <v>940.4</v>
      </c>
    </row>
    <row r="28" spans="1:13">
      <c r="A28" s="394" t="s">
        <v>143</v>
      </c>
      <c r="B28" s="394"/>
      <c r="C28" s="394"/>
      <c r="D28" s="394"/>
      <c r="E28" s="394"/>
      <c r="F28" s="394"/>
      <c r="G28" s="394"/>
      <c r="H28" s="394"/>
      <c r="I28" s="394"/>
    </row>
    <row r="29" spans="1:13" ht="14.25" customHeight="1">
      <c r="A29" s="73"/>
      <c r="B29" s="73"/>
      <c r="C29" s="73"/>
    </row>
    <row r="30" spans="1:13" ht="15" customHeight="1">
      <c r="A30" s="395" t="s">
        <v>114</v>
      </c>
      <c r="B30" s="425" t="s">
        <v>144</v>
      </c>
      <c r="C30" s="426"/>
      <c r="D30" s="426"/>
      <c r="E30" s="427"/>
      <c r="F30" s="399" t="s">
        <v>145</v>
      </c>
      <c r="G30" s="400"/>
      <c r="H30" s="400"/>
      <c r="I30" s="400"/>
    </row>
    <row r="31" spans="1:13" ht="15" customHeight="1">
      <c r="A31" s="396"/>
      <c r="B31" s="425">
        <v>2015</v>
      </c>
      <c r="C31" s="427"/>
      <c r="D31" s="425">
        <v>2016</v>
      </c>
      <c r="E31" s="427"/>
      <c r="F31" s="425">
        <v>2015</v>
      </c>
      <c r="G31" s="427"/>
      <c r="H31" s="425">
        <v>2016</v>
      </c>
      <c r="I31" s="426"/>
      <c r="J31" s="73"/>
    </row>
    <row r="32" spans="1:13">
      <c r="A32" s="77" t="s">
        <v>113</v>
      </c>
      <c r="B32" s="423">
        <f>SUM(B33:C37)</f>
        <v>57713.600000000006</v>
      </c>
      <c r="C32" s="424"/>
      <c r="D32" s="423">
        <f t="shared" ref="D32" si="2">SUM(D33:E37)</f>
        <v>72099</v>
      </c>
      <c r="E32" s="424"/>
      <c r="F32" s="423">
        <f t="shared" ref="F32:H32" si="3">SUM(F33:G37)</f>
        <v>10798.699999999999</v>
      </c>
      <c r="G32" s="424"/>
      <c r="H32" s="423">
        <f t="shared" si="3"/>
        <v>15552.399999999998</v>
      </c>
      <c r="I32" s="424"/>
    </row>
    <row r="33" spans="1:11" ht="15.75" customHeight="1">
      <c r="A33" s="79" t="s">
        <v>134</v>
      </c>
      <c r="B33" s="420">
        <v>31711.7</v>
      </c>
      <c r="C33" s="421"/>
      <c r="D33" s="421">
        <v>42484.3</v>
      </c>
      <c r="E33" s="421"/>
      <c r="F33" s="422">
        <v>7487.2</v>
      </c>
      <c r="G33" s="422"/>
      <c r="H33" s="421">
        <v>8133.8</v>
      </c>
      <c r="I33" s="421"/>
      <c r="K33" s="81">
        <f>D32/B32*100</f>
        <v>124.92549416428709</v>
      </c>
    </row>
    <row r="34" spans="1:11" ht="15.75" customHeight="1">
      <c r="A34" s="79" t="s">
        <v>135</v>
      </c>
      <c r="B34" s="420">
        <v>7960.2</v>
      </c>
      <c r="C34" s="421"/>
      <c r="D34" s="421">
        <v>8515.5</v>
      </c>
      <c r="E34" s="421"/>
      <c r="F34" s="422">
        <v>118.9</v>
      </c>
      <c r="G34" s="422"/>
      <c r="H34" s="421">
        <v>180.5</v>
      </c>
      <c r="I34" s="421"/>
      <c r="J34" s="81"/>
      <c r="K34" s="81">
        <f>D32-B32</f>
        <v>14385.399999999994</v>
      </c>
    </row>
    <row r="35" spans="1:11" ht="15.75" customHeight="1">
      <c r="A35" s="79" t="s">
        <v>136</v>
      </c>
      <c r="B35" s="420">
        <v>14012.4</v>
      </c>
      <c r="C35" s="421"/>
      <c r="D35" s="421">
        <v>14987.5</v>
      </c>
      <c r="E35" s="421"/>
      <c r="F35" s="422">
        <v>2630.9</v>
      </c>
      <c r="G35" s="422"/>
      <c r="H35" s="421">
        <v>4178.8999999999996</v>
      </c>
      <c r="I35" s="421"/>
      <c r="K35" s="81"/>
    </row>
    <row r="36" spans="1:11" ht="15.75" customHeight="1">
      <c r="A36" s="79" t="s">
        <v>137</v>
      </c>
      <c r="B36" s="420">
        <v>715.9</v>
      </c>
      <c r="C36" s="421"/>
      <c r="D36" s="421">
        <v>953.8</v>
      </c>
      <c r="E36" s="421"/>
      <c r="F36" s="422">
        <v>131.4</v>
      </c>
      <c r="G36" s="422"/>
      <c r="H36" s="421">
        <v>87.8</v>
      </c>
      <c r="I36" s="421"/>
    </row>
    <row r="37" spans="1:11" ht="15.75" customHeight="1">
      <c r="A37" s="79" t="s">
        <v>138</v>
      </c>
      <c r="B37" s="420">
        <v>3313.4</v>
      </c>
      <c r="C37" s="421"/>
      <c r="D37" s="421">
        <v>5157.8999999999996</v>
      </c>
      <c r="E37" s="421"/>
      <c r="F37" s="422">
        <v>430.3</v>
      </c>
      <c r="G37" s="422"/>
      <c r="H37" s="421">
        <v>2971.4</v>
      </c>
      <c r="I37" s="421"/>
    </row>
    <row r="41" spans="1:11" hidden="1"/>
    <row r="42" spans="1:11" hidden="1"/>
    <row r="43" spans="1:11" hidden="1"/>
    <row r="44" spans="1:11" hidden="1">
      <c r="B44" s="72" t="s">
        <v>515</v>
      </c>
    </row>
    <row r="45" spans="1:11" hidden="1">
      <c r="A45" s="72" t="s">
        <v>486</v>
      </c>
      <c r="B45" s="81">
        <v>0.2</v>
      </c>
    </row>
    <row r="46" spans="1:11" hidden="1">
      <c r="A46" s="72" t="s">
        <v>487</v>
      </c>
      <c r="B46" s="81">
        <v>0.4</v>
      </c>
    </row>
    <row r="47" spans="1:11" hidden="1">
      <c r="A47" s="72" t="s">
        <v>488</v>
      </c>
      <c r="B47" s="81">
        <v>0.2</v>
      </c>
    </row>
    <row r="48" spans="1:11" hidden="1">
      <c r="A48" s="72" t="s">
        <v>489</v>
      </c>
      <c r="B48" s="81">
        <v>0.5</v>
      </c>
    </row>
    <row r="49" spans="1:2" hidden="1">
      <c r="A49" s="72" t="s">
        <v>490</v>
      </c>
      <c r="B49" s="81">
        <v>0.6</v>
      </c>
    </row>
    <row r="50" spans="1:2" hidden="1">
      <c r="A50" s="72" t="s">
        <v>491</v>
      </c>
      <c r="B50" s="81">
        <v>0.6</v>
      </c>
    </row>
    <row r="51" spans="1:2" hidden="1">
      <c r="A51" s="72" t="s">
        <v>492</v>
      </c>
      <c r="B51" s="81">
        <v>0.5</v>
      </c>
    </row>
    <row r="52" spans="1:2" hidden="1">
      <c r="A52" s="72" t="s">
        <v>493</v>
      </c>
      <c r="B52" s="81">
        <v>0.7</v>
      </c>
    </row>
    <row r="53" spans="1:2" hidden="1">
      <c r="A53" s="72" t="s">
        <v>494</v>
      </c>
      <c r="B53" s="81">
        <v>0.7</v>
      </c>
    </row>
    <row r="54" spans="1:2" hidden="1">
      <c r="A54" s="72" t="s">
        <v>495</v>
      </c>
      <c r="B54" s="81">
        <v>1.1000000000000001</v>
      </c>
    </row>
    <row r="55" spans="1:2" hidden="1">
      <c r="A55" s="72" t="s">
        <v>496</v>
      </c>
      <c r="B55" s="81">
        <v>1</v>
      </c>
    </row>
    <row r="56" spans="1:2" hidden="1">
      <c r="A56" s="72" t="s">
        <v>497</v>
      </c>
      <c r="B56" s="81">
        <v>0.8</v>
      </c>
    </row>
    <row r="57" spans="1:2" hidden="1">
      <c r="A57" s="72" t="s">
        <v>498</v>
      </c>
      <c r="B57" s="81">
        <v>0.9</v>
      </c>
    </row>
    <row r="58" spans="1:2" hidden="1">
      <c r="A58" s="72" t="s">
        <v>487</v>
      </c>
      <c r="B58" s="81">
        <v>0.9</v>
      </c>
    </row>
    <row r="59" spans="1:2" hidden="1">
      <c r="A59" s="72" t="s">
        <v>488</v>
      </c>
      <c r="B59" s="81">
        <v>0.9</v>
      </c>
    </row>
    <row r="60" spans="1:2" hidden="1">
      <c r="A60" s="72" t="s">
        <v>489</v>
      </c>
      <c r="B60" s="81">
        <v>1.4</v>
      </c>
    </row>
    <row r="61" spans="1:2" hidden="1">
      <c r="A61" s="72" t="s">
        <v>490</v>
      </c>
      <c r="B61" s="81">
        <v>1.7</v>
      </c>
    </row>
    <row r="62" spans="1:2" hidden="1">
      <c r="A62" s="72" t="s">
        <v>491</v>
      </c>
      <c r="B62" s="81">
        <v>1.6</v>
      </c>
    </row>
    <row r="63" spans="1:2" hidden="1">
      <c r="A63" s="72" t="s">
        <v>492</v>
      </c>
      <c r="B63" s="81">
        <v>1.8</v>
      </c>
    </row>
    <row r="64" spans="1:2" hidden="1">
      <c r="A64" s="72" t="s">
        <v>493</v>
      </c>
      <c r="B64" s="81">
        <v>2.2000000000000002</v>
      </c>
    </row>
    <row r="65" spans="1:2" hidden="1">
      <c r="A65" s="72" t="s">
        <v>494</v>
      </c>
      <c r="B65" s="81">
        <v>2.5</v>
      </c>
    </row>
    <row r="66" spans="1:2" hidden="1">
      <c r="A66" s="72" t="s">
        <v>495</v>
      </c>
      <c r="B66" s="81">
        <v>2.9</v>
      </c>
    </row>
    <row r="67" spans="1:2" hidden="1">
      <c r="A67" s="72" t="s">
        <v>496</v>
      </c>
      <c r="B67" s="81">
        <v>2.9</v>
      </c>
    </row>
    <row r="68" spans="1:2" hidden="1">
      <c r="A68" s="72" t="s">
        <v>497</v>
      </c>
      <c r="B68" s="81">
        <v>3</v>
      </c>
    </row>
    <row r="69" spans="1:2" hidden="1">
      <c r="A69" s="72" t="s">
        <v>499</v>
      </c>
      <c r="B69" s="81">
        <v>3.3</v>
      </c>
    </row>
    <row r="70" spans="1:2" hidden="1">
      <c r="A70" s="72" t="s">
        <v>487</v>
      </c>
      <c r="B70" s="81">
        <v>3.5</v>
      </c>
    </row>
    <row r="71" spans="1:2" hidden="1">
      <c r="A71" s="72" t="s">
        <v>488</v>
      </c>
      <c r="B71" s="81">
        <v>3.2</v>
      </c>
    </row>
    <row r="72" spans="1:2" hidden="1">
      <c r="A72" s="72" t="s">
        <v>489</v>
      </c>
      <c r="B72" s="72">
        <v>4.0999999999999996</v>
      </c>
    </row>
    <row r="73" spans="1:2" hidden="1">
      <c r="A73" s="72" t="s">
        <v>490</v>
      </c>
      <c r="B73" s="72">
        <v>4.2</v>
      </c>
    </row>
    <row r="74" spans="1:2" hidden="1"/>
    <row r="75" spans="1:2" hidden="1"/>
    <row r="76" spans="1:2" hidden="1"/>
    <row r="77" spans="1:2" hidden="1"/>
    <row r="78" spans="1:2" hidden="1"/>
    <row r="79" spans="1:2" hidden="1"/>
    <row r="80" spans="1:2" hidden="1"/>
  </sheetData>
  <mergeCells count="51">
    <mergeCell ref="A3:I3"/>
    <mergeCell ref="A5:A7"/>
    <mergeCell ref="B5:E5"/>
    <mergeCell ref="F5:I5"/>
    <mergeCell ref="B6:C6"/>
    <mergeCell ref="D6:E6"/>
    <mergeCell ref="F6:G6"/>
    <mergeCell ref="H6:I6"/>
    <mergeCell ref="A28:I28"/>
    <mergeCell ref="A16:I16"/>
    <mergeCell ref="A18:C19"/>
    <mergeCell ref="D18:E18"/>
    <mergeCell ref="F18:G18"/>
    <mergeCell ref="H18:I18"/>
    <mergeCell ref="A20:C20"/>
    <mergeCell ref="A21:C21"/>
    <mergeCell ref="A22:C22"/>
    <mergeCell ref="A23:C23"/>
    <mergeCell ref="A24:C24"/>
    <mergeCell ref="A25:C25"/>
    <mergeCell ref="A30:A31"/>
    <mergeCell ref="B30:E30"/>
    <mergeCell ref="F30:I30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  <mergeCell ref="B34:C34"/>
    <mergeCell ref="D34:E34"/>
    <mergeCell ref="F34:G34"/>
    <mergeCell ref="H34:I34"/>
    <mergeCell ref="B35:C35"/>
    <mergeCell ref="D35:E35"/>
    <mergeCell ref="F35:G35"/>
    <mergeCell ref="H35:I35"/>
    <mergeCell ref="B36:C36"/>
    <mergeCell ref="D36:E36"/>
    <mergeCell ref="F36:G36"/>
    <mergeCell ref="H36:I36"/>
    <mergeCell ref="B37:C37"/>
    <mergeCell ref="D37:E37"/>
    <mergeCell ref="F37:G37"/>
    <mergeCell ref="H37:I37"/>
  </mergeCells>
  <pageMargins left="1" right="0" top="0.47" bottom="0.28000000000000003" header="0" footer="0.3"/>
  <pageSetup paperSize="9" orientation="portrait" r:id="rId1"/>
  <headerFooter scaleWithDoc="0">
    <oddFooter>&amp;R8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1"/>
  <sheetViews>
    <sheetView workbookViewId="0">
      <selection activeCell="L17" sqref="L17"/>
    </sheetView>
  </sheetViews>
  <sheetFormatPr defaultRowHeight="15"/>
  <cols>
    <col min="2" max="2" width="12.42578125" customWidth="1"/>
    <col min="3" max="3" width="10.42578125" customWidth="1"/>
    <col min="4" max="4" width="10.7109375" customWidth="1"/>
    <col min="5" max="5" width="11.5703125" customWidth="1"/>
    <col min="6" max="6" width="10.7109375" customWidth="1"/>
    <col min="7" max="7" width="10.85546875" customWidth="1"/>
    <col min="8" max="8" width="10" customWidth="1"/>
  </cols>
  <sheetData>
    <row r="3" spans="1:8">
      <c r="A3" s="437" t="s">
        <v>443</v>
      </c>
      <c r="B3" s="437"/>
      <c r="C3" s="437"/>
      <c r="D3" s="437"/>
      <c r="E3" s="437"/>
      <c r="F3" s="437"/>
      <c r="G3" s="437"/>
      <c r="H3" s="437"/>
    </row>
    <row r="4" spans="1:8">
      <c r="A4" s="3"/>
      <c r="B4" s="3"/>
      <c r="C4" s="3"/>
      <c r="D4" s="3"/>
      <c r="E4" s="3"/>
      <c r="F4" s="3"/>
      <c r="G4" s="3"/>
      <c r="H4" s="3"/>
    </row>
    <row r="5" spans="1:8">
      <c r="A5" s="438"/>
      <c r="B5" s="438"/>
      <c r="C5" s="438" t="s">
        <v>520</v>
      </c>
      <c r="D5" s="438"/>
      <c r="E5" s="438"/>
      <c r="F5" s="438"/>
      <c r="G5" s="438"/>
      <c r="H5" s="439" t="s">
        <v>444</v>
      </c>
    </row>
    <row r="6" spans="1:8">
      <c r="A6" s="438"/>
      <c r="B6" s="438"/>
      <c r="C6" s="198">
        <v>2013</v>
      </c>
      <c r="D6" s="198">
        <v>2014</v>
      </c>
      <c r="E6" s="198">
        <v>2015</v>
      </c>
      <c r="F6" s="198" t="s">
        <v>146</v>
      </c>
      <c r="G6" s="198">
        <v>2016</v>
      </c>
      <c r="H6" s="439"/>
    </row>
    <row r="7" spans="1:8">
      <c r="A7" s="199"/>
      <c r="B7" s="440"/>
      <c r="C7" s="440"/>
      <c r="D7" s="440"/>
      <c r="E7" s="440"/>
      <c r="F7" s="440"/>
      <c r="G7" s="440"/>
      <c r="H7" s="200"/>
    </row>
    <row r="8" spans="1:8">
      <c r="A8" s="199"/>
      <c r="B8" s="199" t="s">
        <v>445</v>
      </c>
      <c r="C8" s="200"/>
      <c r="D8" s="200"/>
      <c r="E8" s="200"/>
      <c r="F8" s="200"/>
      <c r="G8" s="200"/>
      <c r="H8" s="200"/>
    </row>
    <row r="9" spans="1:8">
      <c r="A9" s="201"/>
      <c r="B9" s="201" t="s">
        <v>113</v>
      </c>
      <c r="C9" s="202">
        <v>1104.3</v>
      </c>
      <c r="D9" s="202">
        <v>1156.5999999999999</v>
      </c>
      <c r="E9" s="202">
        <v>1362</v>
      </c>
      <c r="F9" s="203">
        <f>(C9+D9+E9)/3</f>
        <v>1207.6333333333332</v>
      </c>
      <c r="G9" s="202">
        <v>1517.1</v>
      </c>
      <c r="H9" s="203">
        <f t="shared" ref="H9:H14" si="0">G9-F9</f>
        <v>309.4666666666667</v>
      </c>
    </row>
    <row r="10" spans="1:8">
      <c r="A10" s="3" t="s">
        <v>149</v>
      </c>
      <c r="B10" s="3" t="s">
        <v>446</v>
      </c>
      <c r="C10" s="206">
        <v>0.1</v>
      </c>
      <c r="D10" s="204">
        <v>0.1</v>
      </c>
      <c r="E10" s="204">
        <v>0.22</v>
      </c>
      <c r="F10" s="205">
        <f>(E10+C10+D10)/3</f>
        <v>0.14000000000000001</v>
      </c>
      <c r="G10" s="206">
        <v>0.25</v>
      </c>
      <c r="H10" s="205">
        <f t="shared" si="0"/>
        <v>0.10999999999999999</v>
      </c>
    </row>
    <row r="11" spans="1:8">
      <c r="A11" s="3" t="s">
        <v>149</v>
      </c>
      <c r="B11" s="3" t="s">
        <v>447</v>
      </c>
      <c r="C11" s="206">
        <v>24.2</v>
      </c>
      <c r="D11" s="206">
        <v>22.1</v>
      </c>
      <c r="E11" s="206">
        <v>9.6</v>
      </c>
      <c r="F11" s="205">
        <f>(E11+C11+D11)/3</f>
        <v>18.633333333333333</v>
      </c>
      <c r="G11" s="206">
        <v>29.9</v>
      </c>
      <c r="H11" s="205">
        <f t="shared" si="0"/>
        <v>11.266666666666666</v>
      </c>
    </row>
    <row r="12" spans="1:8">
      <c r="A12" s="3" t="s">
        <v>152</v>
      </c>
      <c r="B12" s="3" t="s">
        <v>448</v>
      </c>
      <c r="C12" s="206">
        <v>71</v>
      </c>
      <c r="D12" s="206">
        <v>59.3</v>
      </c>
      <c r="E12" s="206">
        <v>81.5</v>
      </c>
      <c r="F12" s="205">
        <f>(E12+C12+D12)/3</f>
        <v>70.600000000000009</v>
      </c>
      <c r="G12" s="206">
        <v>87.3</v>
      </c>
      <c r="H12" s="205">
        <f t="shared" si="0"/>
        <v>16.699999999999989</v>
      </c>
    </row>
    <row r="13" spans="1:8">
      <c r="A13" s="3" t="s">
        <v>154</v>
      </c>
      <c r="B13" s="3" t="s">
        <v>449</v>
      </c>
      <c r="C13" s="206">
        <v>583.4</v>
      </c>
      <c r="D13" s="206">
        <v>619.29999999999995</v>
      </c>
      <c r="E13" s="206">
        <v>745</v>
      </c>
      <c r="F13" s="205">
        <f>(E13+C13+D13)/3</f>
        <v>649.23333333333335</v>
      </c>
      <c r="G13" s="206">
        <v>823.8</v>
      </c>
      <c r="H13" s="205">
        <f t="shared" si="0"/>
        <v>174.56666666666661</v>
      </c>
    </row>
    <row r="14" spans="1:8">
      <c r="A14" s="3" t="s">
        <v>154</v>
      </c>
      <c r="B14" s="3" t="s">
        <v>450</v>
      </c>
      <c r="C14" s="206">
        <v>425.6</v>
      </c>
      <c r="D14" s="206">
        <v>455.7</v>
      </c>
      <c r="E14" s="206">
        <v>508.5</v>
      </c>
      <c r="F14" s="205">
        <f>(E14+C14+D14)/3</f>
        <v>463.26666666666665</v>
      </c>
      <c r="G14" s="206">
        <v>575.79999999999995</v>
      </c>
      <c r="H14" s="205">
        <f t="shared" si="0"/>
        <v>112.5333333333333</v>
      </c>
    </row>
    <row r="15" spans="1:8">
      <c r="A15" s="3" t="s">
        <v>157</v>
      </c>
      <c r="B15" s="3"/>
      <c r="C15" s="207"/>
      <c r="D15" s="207"/>
      <c r="E15" s="207"/>
      <c r="F15" s="207"/>
      <c r="G15" s="207"/>
      <c r="H15" s="207"/>
    </row>
    <row r="16" spans="1:8">
      <c r="A16" s="3"/>
      <c r="B16" s="435" t="s">
        <v>451</v>
      </c>
      <c r="C16" s="435"/>
      <c r="D16" s="435"/>
      <c r="E16" s="435"/>
      <c r="F16" s="435"/>
      <c r="G16" s="435"/>
      <c r="H16" s="435"/>
    </row>
    <row r="17" spans="1:8">
      <c r="A17" s="208"/>
      <c r="B17" s="208" t="s">
        <v>113</v>
      </c>
      <c r="C17" s="339">
        <v>30.4</v>
      </c>
      <c r="D17" s="202">
        <v>12.1</v>
      </c>
      <c r="E17" s="339">
        <v>29.5</v>
      </c>
      <c r="F17" s="209">
        <f t="shared" ref="F17:F22" si="1">SUM(E17+C17+D17)/3</f>
        <v>24</v>
      </c>
      <c r="G17" s="202">
        <v>15</v>
      </c>
      <c r="H17" s="209">
        <f>G17-F17</f>
        <v>-9</v>
      </c>
    </row>
    <row r="18" spans="1:8">
      <c r="A18" s="3"/>
      <c r="B18" s="3" t="s">
        <v>446</v>
      </c>
      <c r="C18" s="210">
        <v>0</v>
      </c>
      <c r="D18" s="206">
        <v>0</v>
      </c>
      <c r="E18" s="210">
        <v>0.02</v>
      </c>
      <c r="F18" s="205">
        <f t="shared" si="1"/>
        <v>6.6666666666666671E-3</v>
      </c>
      <c r="G18" s="210">
        <v>0.01</v>
      </c>
      <c r="H18" s="205">
        <f>E18-F18</f>
        <v>1.3333333333333332E-2</v>
      </c>
    </row>
    <row r="19" spans="1:8">
      <c r="A19" s="3"/>
      <c r="B19" s="3" t="s">
        <v>447</v>
      </c>
      <c r="C19" s="210">
        <v>0.8</v>
      </c>
      <c r="D19" s="206">
        <v>0.4</v>
      </c>
      <c r="E19" s="210">
        <v>0.9</v>
      </c>
      <c r="F19" s="211">
        <f t="shared" si="1"/>
        <v>0.70000000000000007</v>
      </c>
      <c r="G19" s="210">
        <v>0.6</v>
      </c>
      <c r="H19" s="211">
        <f>E19-F19</f>
        <v>0.19999999999999996</v>
      </c>
    </row>
    <row r="20" spans="1:8">
      <c r="A20" s="3"/>
      <c r="B20" s="3" t="s">
        <v>448</v>
      </c>
      <c r="C20" s="210">
        <v>1.3</v>
      </c>
      <c r="D20" s="206">
        <v>0.5</v>
      </c>
      <c r="E20" s="210">
        <v>0.9</v>
      </c>
      <c r="F20" s="205">
        <f t="shared" si="1"/>
        <v>0.9</v>
      </c>
      <c r="G20" s="210">
        <v>0.9</v>
      </c>
      <c r="H20" s="205">
        <f>E20-F20</f>
        <v>0</v>
      </c>
    </row>
    <row r="21" spans="1:8">
      <c r="A21" s="3"/>
      <c r="B21" s="3" t="s">
        <v>449</v>
      </c>
      <c r="C21" s="210">
        <v>13.6</v>
      </c>
      <c r="D21" s="206">
        <v>4.5999999999999996</v>
      </c>
      <c r="E21" s="206">
        <v>10.7</v>
      </c>
      <c r="F21" s="205">
        <f t="shared" si="1"/>
        <v>9.6333333333333329</v>
      </c>
      <c r="G21" s="210">
        <v>6.4</v>
      </c>
      <c r="H21" s="205">
        <f>G21-F21</f>
        <v>-3.2333333333333325</v>
      </c>
    </row>
    <row r="22" spans="1:8">
      <c r="A22" s="3"/>
      <c r="B22" s="3" t="s">
        <v>450</v>
      </c>
      <c r="C22" s="210">
        <v>14.7</v>
      </c>
      <c r="D22" s="206">
        <v>6.6</v>
      </c>
      <c r="E22" s="275">
        <v>17.100000000000001</v>
      </c>
      <c r="F22" s="205">
        <f t="shared" si="1"/>
        <v>12.799999999999999</v>
      </c>
      <c r="G22" s="210">
        <v>7.1</v>
      </c>
      <c r="H22" s="205">
        <f>G22-F22</f>
        <v>-5.6999999999999993</v>
      </c>
    </row>
    <row r="23" spans="1:8">
      <c r="A23" s="3"/>
      <c r="B23" s="3"/>
      <c r="C23" s="207"/>
      <c r="D23" s="205"/>
      <c r="E23" s="205"/>
      <c r="F23" s="205"/>
      <c r="G23" s="205"/>
      <c r="H23" s="205"/>
    </row>
    <row r="24" spans="1:8">
      <c r="A24" s="3"/>
      <c r="B24" s="435" t="s">
        <v>452</v>
      </c>
      <c r="C24" s="435"/>
      <c r="D24" s="435"/>
      <c r="E24" s="435"/>
      <c r="F24" s="435"/>
      <c r="G24" s="435"/>
      <c r="H24" s="435"/>
    </row>
    <row r="25" spans="1:8">
      <c r="A25" s="3"/>
      <c r="B25" s="436"/>
      <c r="C25" s="436"/>
      <c r="D25" s="436"/>
      <c r="E25" s="436"/>
      <c r="F25" s="436"/>
      <c r="G25" s="436"/>
      <c r="H25" s="205"/>
    </row>
    <row r="26" spans="1:8">
      <c r="A26" s="3"/>
      <c r="B26" s="208" t="s">
        <v>113</v>
      </c>
      <c r="C26" s="210">
        <v>97.3</v>
      </c>
      <c r="D26" s="210">
        <v>99</v>
      </c>
      <c r="E26" s="210">
        <v>97.9</v>
      </c>
      <c r="F26" s="205">
        <f t="shared" ref="F26:F31" si="2">SUM(E26+C26+D26)/3</f>
        <v>98.066666666666663</v>
      </c>
      <c r="G26" s="210">
        <v>99.3</v>
      </c>
      <c r="H26" s="205">
        <f t="shared" ref="H26:H31" si="3">G26-F26</f>
        <v>1.2333333333333343</v>
      </c>
    </row>
    <row r="27" spans="1:8">
      <c r="A27" s="3"/>
      <c r="B27" s="3" t="s">
        <v>446</v>
      </c>
      <c r="C27" s="210">
        <v>98.6</v>
      </c>
      <c r="D27" s="210">
        <v>96.9</v>
      </c>
      <c r="E27" s="210">
        <v>90.5</v>
      </c>
      <c r="F27" s="205">
        <f t="shared" si="2"/>
        <v>95.333333333333329</v>
      </c>
      <c r="G27" s="206">
        <v>99.1</v>
      </c>
      <c r="H27" s="205">
        <f t="shared" si="3"/>
        <v>3.7666666666666657</v>
      </c>
    </row>
    <row r="28" spans="1:8">
      <c r="A28" s="3"/>
      <c r="B28" s="3" t="s">
        <v>447</v>
      </c>
      <c r="C28" s="210">
        <v>96.9</v>
      </c>
      <c r="D28" s="210">
        <v>98.4</v>
      </c>
      <c r="E28" s="210">
        <v>97.5</v>
      </c>
      <c r="F28" s="205">
        <f t="shared" si="2"/>
        <v>97.600000000000009</v>
      </c>
      <c r="G28" s="210">
        <v>98.2</v>
      </c>
      <c r="H28" s="205">
        <f t="shared" si="3"/>
        <v>0.59999999999999432</v>
      </c>
    </row>
    <row r="29" spans="1:8">
      <c r="A29" s="3"/>
      <c r="B29" s="3" t="s">
        <v>448</v>
      </c>
      <c r="C29" s="210">
        <v>98.2</v>
      </c>
      <c r="D29" s="210">
        <v>99.2</v>
      </c>
      <c r="E29" s="210">
        <v>98.8</v>
      </c>
      <c r="F29" s="205">
        <f t="shared" si="2"/>
        <v>98.733333333333334</v>
      </c>
      <c r="G29" s="210">
        <v>99.1</v>
      </c>
      <c r="H29" s="205">
        <f t="shared" si="3"/>
        <v>0.36666666666666003</v>
      </c>
    </row>
    <row r="30" spans="1:8">
      <c r="A30" s="2"/>
      <c r="B30" s="3" t="s">
        <v>449</v>
      </c>
      <c r="C30" s="210">
        <v>97.7</v>
      </c>
      <c r="D30" s="210">
        <v>99.3</v>
      </c>
      <c r="E30" s="210">
        <v>98.6</v>
      </c>
      <c r="F30" s="205">
        <f t="shared" si="2"/>
        <v>98.533333333333346</v>
      </c>
      <c r="G30" s="210">
        <v>99.5</v>
      </c>
      <c r="H30" s="205">
        <f t="shared" si="3"/>
        <v>0.96666666666665435</v>
      </c>
    </row>
    <row r="31" spans="1:8">
      <c r="A31" s="212"/>
      <c r="B31" s="212" t="s">
        <v>450</v>
      </c>
      <c r="C31" s="213">
        <v>96.7</v>
      </c>
      <c r="D31" s="213">
        <v>98.6</v>
      </c>
      <c r="E31" s="213">
        <v>96.7</v>
      </c>
      <c r="F31" s="214">
        <f t="shared" si="2"/>
        <v>97.333333333333329</v>
      </c>
      <c r="G31" s="213">
        <v>99.1</v>
      </c>
      <c r="H31" s="214">
        <f t="shared" si="3"/>
        <v>1.7666666666666657</v>
      </c>
    </row>
  </sheetData>
  <mergeCells count="8">
    <mergeCell ref="B24:H24"/>
    <mergeCell ref="B25:G25"/>
    <mergeCell ref="A3:H3"/>
    <mergeCell ref="A5:B6"/>
    <mergeCell ref="C5:G5"/>
    <mergeCell ref="H5:H6"/>
    <mergeCell ref="B7:G7"/>
    <mergeCell ref="B16:H16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7"/>
  <sheetViews>
    <sheetView workbookViewId="0">
      <selection activeCell="D26" sqref="D26"/>
    </sheetView>
  </sheetViews>
  <sheetFormatPr defaultRowHeight="12.75"/>
  <cols>
    <col min="1" max="1" width="4.5703125" style="215" customWidth="1"/>
    <col min="2" max="2" width="20.5703125" style="215" customWidth="1"/>
    <col min="3" max="3" width="13.7109375" style="215" customWidth="1"/>
    <col min="4" max="4" width="16.140625" style="215" bestFit="1" customWidth="1"/>
    <col min="5" max="6" width="14.7109375" style="215" customWidth="1"/>
    <col min="7" max="7" width="15.85546875" style="215" customWidth="1"/>
    <col min="8" max="8" width="15.5703125" style="215" customWidth="1"/>
    <col min="9" max="9" width="16.28515625" style="215" bestFit="1" customWidth="1"/>
    <col min="10" max="10" width="10.140625" style="215" hidden="1" customWidth="1"/>
    <col min="11" max="11" width="15.42578125" style="215" hidden="1" customWidth="1"/>
    <col min="12" max="12" width="13.140625" style="215" hidden="1" customWidth="1"/>
    <col min="13" max="13" width="11" style="215" hidden="1" customWidth="1"/>
    <col min="14" max="14" width="9.140625" style="215" customWidth="1"/>
    <col min="15" max="16" width="9.140625" style="215"/>
    <col min="17" max="17" width="16.85546875" style="215" customWidth="1"/>
    <col min="18" max="18" width="17.85546875" style="215" customWidth="1"/>
    <col min="19" max="152" width="9.140625" style="215"/>
    <col min="153" max="153" width="4.5703125" style="215" customWidth="1"/>
    <col min="154" max="154" width="20.5703125" style="215" customWidth="1"/>
    <col min="155" max="155" width="13.28515625" style="215" customWidth="1"/>
    <col min="156" max="156" width="13.7109375" style="215" customWidth="1"/>
    <col min="157" max="157" width="11" style="215" customWidth="1"/>
    <col min="158" max="158" width="13.140625" style="215" customWidth="1"/>
    <col min="159" max="159" width="12.28515625" style="215" customWidth="1"/>
    <col min="160" max="160" width="15.42578125" style="215" customWidth="1"/>
    <col min="161" max="161" width="16.140625" style="215" customWidth="1"/>
    <col min="162" max="162" width="11.42578125" style="215" customWidth="1"/>
    <col min="163" max="163" width="0" style="215" hidden="1" customWidth="1"/>
    <col min="164" max="164" width="9.85546875" style="215" customWidth="1"/>
    <col min="165" max="165" width="10" style="215" customWidth="1"/>
    <col min="166" max="408" width="9.140625" style="215"/>
    <col min="409" max="409" width="4.5703125" style="215" customWidth="1"/>
    <col min="410" max="410" width="20.5703125" style="215" customWidth="1"/>
    <col min="411" max="411" width="13.28515625" style="215" customWidth="1"/>
    <col min="412" max="412" width="13.7109375" style="215" customWidth="1"/>
    <col min="413" max="413" width="11" style="215" customWidth="1"/>
    <col min="414" max="414" width="13.140625" style="215" customWidth="1"/>
    <col min="415" max="415" width="12.28515625" style="215" customWidth="1"/>
    <col min="416" max="416" width="15.42578125" style="215" customWidth="1"/>
    <col min="417" max="417" width="16.140625" style="215" customWidth="1"/>
    <col min="418" max="418" width="11.42578125" style="215" customWidth="1"/>
    <col min="419" max="419" width="0" style="215" hidden="1" customWidth="1"/>
    <col min="420" max="420" width="9.85546875" style="215" customWidth="1"/>
    <col min="421" max="421" width="10" style="215" customWidth="1"/>
    <col min="422" max="664" width="9.140625" style="215"/>
    <col min="665" max="665" width="4.5703125" style="215" customWidth="1"/>
    <col min="666" max="666" width="20.5703125" style="215" customWidth="1"/>
    <col min="667" max="667" width="13.28515625" style="215" customWidth="1"/>
    <col min="668" max="668" width="13.7109375" style="215" customWidth="1"/>
    <col min="669" max="669" width="11" style="215" customWidth="1"/>
    <col min="670" max="670" width="13.140625" style="215" customWidth="1"/>
    <col min="671" max="671" width="12.28515625" style="215" customWidth="1"/>
    <col min="672" max="672" width="15.42578125" style="215" customWidth="1"/>
    <col min="673" max="673" width="16.140625" style="215" customWidth="1"/>
    <col min="674" max="674" width="11.42578125" style="215" customWidth="1"/>
    <col min="675" max="675" width="0" style="215" hidden="1" customWidth="1"/>
    <col min="676" max="676" width="9.85546875" style="215" customWidth="1"/>
    <col min="677" max="677" width="10" style="215" customWidth="1"/>
    <col min="678" max="920" width="9.140625" style="215"/>
    <col min="921" max="921" width="4.5703125" style="215" customWidth="1"/>
    <col min="922" max="922" width="20.5703125" style="215" customWidth="1"/>
    <col min="923" max="923" width="13.28515625" style="215" customWidth="1"/>
    <col min="924" max="924" width="13.7109375" style="215" customWidth="1"/>
    <col min="925" max="925" width="11" style="215" customWidth="1"/>
    <col min="926" max="926" width="13.140625" style="215" customWidth="1"/>
    <col min="927" max="927" width="12.28515625" style="215" customWidth="1"/>
    <col min="928" max="928" width="15.42578125" style="215" customWidth="1"/>
    <col min="929" max="929" width="16.140625" style="215" customWidth="1"/>
    <col min="930" max="930" width="11.42578125" style="215" customWidth="1"/>
    <col min="931" max="931" width="0" style="215" hidden="1" customWidth="1"/>
    <col min="932" max="932" width="9.85546875" style="215" customWidth="1"/>
    <col min="933" max="933" width="10" style="215" customWidth="1"/>
    <col min="934" max="1176" width="9.140625" style="215"/>
    <col min="1177" max="1177" width="4.5703125" style="215" customWidth="1"/>
    <col min="1178" max="1178" width="20.5703125" style="215" customWidth="1"/>
    <col min="1179" max="1179" width="13.28515625" style="215" customWidth="1"/>
    <col min="1180" max="1180" width="13.7109375" style="215" customWidth="1"/>
    <col min="1181" max="1181" width="11" style="215" customWidth="1"/>
    <col min="1182" max="1182" width="13.140625" style="215" customWidth="1"/>
    <col min="1183" max="1183" width="12.28515625" style="215" customWidth="1"/>
    <col min="1184" max="1184" width="15.42578125" style="215" customWidth="1"/>
    <col min="1185" max="1185" width="16.140625" style="215" customWidth="1"/>
    <col min="1186" max="1186" width="11.42578125" style="215" customWidth="1"/>
    <col min="1187" max="1187" width="0" style="215" hidden="1" customWidth="1"/>
    <col min="1188" max="1188" width="9.85546875" style="215" customWidth="1"/>
    <col min="1189" max="1189" width="10" style="215" customWidth="1"/>
    <col min="1190" max="1432" width="9.140625" style="215"/>
    <col min="1433" max="1433" width="4.5703125" style="215" customWidth="1"/>
    <col min="1434" max="1434" width="20.5703125" style="215" customWidth="1"/>
    <col min="1435" max="1435" width="13.28515625" style="215" customWidth="1"/>
    <col min="1436" max="1436" width="13.7109375" style="215" customWidth="1"/>
    <col min="1437" max="1437" width="11" style="215" customWidth="1"/>
    <col min="1438" max="1438" width="13.140625" style="215" customWidth="1"/>
    <col min="1439" max="1439" width="12.28515625" style="215" customWidth="1"/>
    <col min="1440" max="1440" width="15.42578125" style="215" customWidth="1"/>
    <col min="1441" max="1441" width="16.140625" style="215" customWidth="1"/>
    <col min="1442" max="1442" width="11.42578125" style="215" customWidth="1"/>
    <col min="1443" max="1443" width="0" style="215" hidden="1" customWidth="1"/>
    <col min="1444" max="1444" width="9.85546875" style="215" customWidth="1"/>
    <col min="1445" max="1445" width="10" style="215" customWidth="1"/>
    <col min="1446" max="1688" width="9.140625" style="215"/>
    <col min="1689" max="1689" width="4.5703125" style="215" customWidth="1"/>
    <col min="1690" max="1690" width="20.5703125" style="215" customWidth="1"/>
    <col min="1691" max="1691" width="13.28515625" style="215" customWidth="1"/>
    <col min="1692" max="1692" width="13.7109375" style="215" customWidth="1"/>
    <col min="1693" max="1693" width="11" style="215" customWidth="1"/>
    <col min="1694" max="1694" width="13.140625" style="215" customWidth="1"/>
    <col min="1695" max="1695" width="12.28515625" style="215" customWidth="1"/>
    <col min="1696" max="1696" width="15.42578125" style="215" customWidth="1"/>
    <col min="1697" max="1697" width="16.140625" style="215" customWidth="1"/>
    <col min="1698" max="1698" width="11.42578125" style="215" customWidth="1"/>
    <col min="1699" max="1699" width="0" style="215" hidden="1" customWidth="1"/>
    <col min="1700" max="1700" width="9.85546875" style="215" customWidth="1"/>
    <col min="1701" max="1701" width="10" style="215" customWidth="1"/>
    <col min="1702" max="1944" width="9.140625" style="215"/>
    <col min="1945" max="1945" width="4.5703125" style="215" customWidth="1"/>
    <col min="1946" max="1946" width="20.5703125" style="215" customWidth="1"/>
    <col min="1947" max="1947" width="13.28515625" style="215" customWidth="1"/>
    <col min="1948" max="1948" width="13.7109375" style="215" customWidth="1"/>
    <col min="1949" max="1949" width="11" style="215" customWidth="1"/>
    <col min="1950" max="1950" width="13.140625" style="215" customWidth="1"/>
    <col min="1951" max="1951" width="12.28515625" style="215" customWidth="1"/>
    <col min="1952" max="1952" width="15.42578125" style="215" customWidth="1"/>
    <col min="1953" max="1953" width="16.140625" style="215" customWidth="1"/>
    <col min="1954" max="1954" width="11.42578125" style="215" customWidth="1"/>
    <col min="1955" max="1955" width="0" style="215" hidden="1" customWidth="1"/>
    <col min="1956" max="1956" width="9.85546875" style="215" customWidth="1"/>
    <col min="1957" max="1957" width="10" style="215" customWidth="1"/>
    <col min="1958" max="2200" width="9.140625" style="215"/>
    <col min="2201" max="2201" width="4.5703125" style="215" customWidth="1"/>
    <col min="2202" max="2202" width="20.5703125" style="215" customWidth="1"/>
    <col min="2203" max="2203" width="13.28515625" style="215" customWidth="1"/>
    <col min="2204" max="2204" width="13.7109375" style="215" customWidth="1"/>
    <col min="2205" max="2205" width="11" style="215" customWidth="1"/>
    <col min="2206" max="2206" width="13.140625" style="215" customWidth="1"/>
    <col min="2207" max="2207" width="12.28515625" style="215" customWidth="1"/>
    <col min="2208" max="2208" width="15.42578125" style="215" customWidth="1"/>
    <col min="2209" max="2209" width="16.140625" style="215" customWidth="1"/>
    <col min="2210" max="2210" width="11.42578125" style="215" customWidth="1"/>
    <col min="2211" max="2211" width="0" style="215" hidden="1" customWidth="1"/>
    <col min="2212" max="2212" width="9.85546875" style="215" customWidth="1"/>
    <col min="2213" max="2213" width="10" style="215" customWidth="1"/>
    <col min="2214" max="2456" width="9.140625" style="215"/>
    <col min="2457" max="2457" width="4.5703125" style="215" customWidth="1"/>
    <col min="2458" max="2458" width="20.5703125" style="215" customWidth="1"/>
    <col min="2459" max="2459" width="13.28515625" style="215" customWidth="1"/>
    <col min="2460" max="2460" width="13.7109375" style="215" customWidth="1"/>
    <col min="2461" max="2461" width="11" style="215" customWidth="1"/>
    <col min="2462" max="2462" width="13.140625" style="215" customWidth="1"/>
    <col min="2463" max="2463" width="12.28515625" style="215" customWidth="1"/>
    <col min="2464" max="2464" width="15.42578125" style="215" customWidth="1"/>
    <col min="2465" max="2465" width="16.140625" style="215" customWidth="1"/>
    <col min="2466" max="2466" width="11.42578125" style="215" customWidth="1"/>
    <col min="2467" max="2467" width="0" style="215" hidden="1" customWidth="1"/>
    <col min="2468" max="2468" width="9.85546875" style="215" customWidth="1"/>
    <col min="2469" max="2469" width="10" style="215" customWidth="1"/>
    <col min="2470" max="2712" width="9.140625" style="215"/>
    <col min="2713" max="2713" width="4.5703125" style="215" customWidth="1"/>
    <col min="2714" max="2714" width="20.5703125" style="215" customWidth="1"/>
    <col min="2715" max="2715" width="13.28515625" style="215" customWidth="1"/>
    <col min="2716" max="2716" width="13.7109375" style="215" customWidth="1"/>
    <col min="2717" max="2717" width="11" style="215" customWidth="1"/>
    <col min="2718" max="2718" width="13.140625" style="215" customWidth="1"/>
    <col min="2719" max="2719" width="12.28515625" style="215" customWidth="1"/>
    <col min="2720" max="2720" width="15.42578125" style="215" customWidth="1"/>
    <col min="2721" max="2721" width="16.140625" style="215" customWidth="1"/>
    <col min="2722" max="2722" width="11.42578125" style="215" customWidth="1"/>
    <col min="2723" max="2723" width="0" style="215" hidden="1" customWidth="1"/>
    <col min="2724" max="2724" width="9.85546875" style="215" customWidth="1"/>
    <col min="2725" max="2725" width="10" style="215" customWidth="1"/>
    <col min="2726" max="2968" width="9.140625" style="215"/>
    <col min="2969" max="2969" width="4.5703125" style="215" customWidth="1"/>
    <col min="2970" max="2970" width="20.5703125" style="215" customWidth="1"/>
    <col min="2971" max="2971" width="13.28515625" style="215" customWidth="1"/>
    <col min="2972" max="2972" width="13.7109375" style="215" customWidth="1"/>
    <col min="2973" max="2973" width="11" style="215" customWidth="1"/>
    <col min="2974" max="2974" width="13.140625" style="215" customWidth="1"/>
    <col min="2975" max="2975" width="12.28515625" style="215" customWidth="1"/>
    <col min="2976" max="2976" width="15.42578125" style="215" customWidth="1"/>
    <col min="2977" max="2977" width="16.140625" style="215" customWidth="1"/>
    <col min="2978" max="2978" width="11.42578125" style="215" customWidth="1"/>
    <col min="2979" max="2979" width="0" style="215" hidden="1" customWidth="1"/>
    <col min="2980" max="2980" width="9.85546875" style="215" customWidth="1"/>
    <col min="2981" max="2981" width="10" style="215" customWidth="1"/>
    <col min="2982" max="3224" width="9.140625" style="215"/>
    <col min="3225" max="3225" width="4.5703125" style="215" customWidth="1"/>
    <col min="3226" max="3226" width="20.5703125" style="215" customWidth="1"/>
    <col min="3227" max="3227" width="13.28515625" style="215" customWidth="1"/>
    <col min="3228" max="3228" width="13.7109375" style="215" customWidth="1"/>
    <col min="3229" max="3229" width="11" style="215" customWidth="1"/>
    <col min="3230" max="3230" width="13.140625" style="215" customWidth="1"/>
    <col min="3231" max="3231" width="12.28515625" style="215" customWidth="1"/>
    <col min="3232" max="3232" width="15.42578125" style="215" customWidth="1"/>
    <col min="3233" max="3233" width="16.140625" style="215" customWidth="1"/>
    <col min="3234" max="3234" width="11.42578125" style="215" customWidth="1"/>
    <col min="3235" max="3235" width="0" style="215" hidden="1" customWidth="1"/>
    <col min="3236" max="3236" width="9.85546875" style="215" customWidth="1"/>
    <col min="3237" max="3237" width="10" style="215" customWidth="1"/>
    <col min="3238" max="3480" width="9.140625" style="215"/>
    <col min="3481" max="3481" width="4.5703125" style="215" customWidth="1"/>
    <col min="3482" max="3482" width="20.5703125" style="215" customWidth="1"/>
    <col min="3483" max="3483" width="13.28515625" style="215" customWidth="1"/>
    <col min="3484" max="3484" width="13.7109375" style="215" customWidth="1"/>
    <col min="3485" max="3485" width="11" style="215" customWidth="1"/>
    <col min="3486" max="3486" width="13.140625" style="215" customWidth="1"/>
    <col min="3487" max="3487" width="12.28515625" style="215" customWidth="1"/>
    <col min="3488" max="3488" width="15.42578125" style="215" customWidth="1"/>
    <col min="3489" max="3489" width="16.140625" style="215" customWidth="1"/>
    <col min="3490" max="3490" width="11.42578125" style="215" customWidth="1"/>
    <col min="3491" max="3491" width="0" style="215" hidden="1" customWidth="1"/>
    <col min="3492" max="3492" width="9.85546875" style="215" customWidth="1"/>
    <col min="3493" max="3493" width="10" style="215" customWidth="1"/>
    <col min="3494" max="3736" width="9.140625" style="215"/>
    <col min="3737" max="3737" width="4.5703125" style="215" customWidth="1"/>
    <col min="3738" max="3738" width="20.5703125" style="215" customWidth="1"/>
    <col min="3739" max="3739" width="13.28515625" style="215" customWidth="1"/>
    <col min="3740" max="3740" width="13.7109375" style="215" customWidth="1"/>
    <col min="3741" max="3741" width="11" style="215" customWidth="1"/>
    <col min="3742" max="3742" width="13.140625" style="215" customWidth="1"/>
    <col min="3743" max="3743" width="12.28515625" style="215" customWidth="1"/>
    <col min="3744" max="3744" width="15.42578125" style="215" customWidth="1"/>
    <col min="3745" max="3745" width="16.140625" style="215" customWidth="1"/>
    <col min="3746" max="3746" width="11.42578125" style="215" customWidth="1"/>
    <col min="3747" max="3747" width="0" style="215" hidden="1" customWidth="1"/>
    <col min="3748" max="3748" width="9.85546875" style="215" customWidth="1"/>
    <col min="3749" max="3749" width="10" style="215" customWidth="1"/>
    <col min="3750" max="3992" width="9.140625" style="215"/>
    <col min="3993" max="3993" width="4.5703125" style="215" customWidth="1"/>
    <col min="3994" max="3994" width="20.5703125" style="215" customWidth="1"/>
    <col min="3995" max="3995" width="13.28515625" style="215" customWidth="1"/>
    <col min="3996" max="3996" width="13.7109375" style="215" customWidth="1"/>
    <col min="3997" max="3997" width="11" style="215" customWidth="1"/>
    <col min="3998" max="3998" width="13.140625" style="215" customWidth="1"/>
    <col min="3999" max="3999" width="12.28515625" style="215" customWidth="1"/>
    <col min="4000" max="4000" width="15.42578125" style="215" customWidth="1"/>
    <col min="4001" max="4001" width="16.140625" style="215" customWidth="1"/>
    <col min="4002" max="4002" width="11.42578125" style="215" customWidth="1"/>
    <col min="4003" max="4003" width="0" style="215" hidden="1" customWidth="1"/>
    <col min="4004" max="4004" width="9.85546875" style="215" customWidth="1"/>
    <col min="4005" max="4005" width="10" style="215" customWidth="1"/>
    <col min="4006" max="4248" width="9.140625" style="215"/>
    <col min="4249" max="4249" width="4.5703125" style="215" customWidth="1"/>
    <col min="4250" max="4250" width="20.5703125" style="215" customWidth="1"/>
    <col min="4251" max="4251" width="13.28515625" style="215" customWidth="1"/>
    <col min="4252" max="4252" width="13.7109375" style="215" customWidth="1"/>
    <col min="4253" max="4253" width="11" style="215" customWidth="1"/>
    <col min="4254" max="4254" width="13.140625" style="215" customWidth="1"/>
    <col min="4255" max="4255" width="12.28515625" style="215" customWidth="1"/>
    <col min="4256" max="4256" width="15.42578125" style="215" customWidth="1"/>
    <col min="4257" max="4257" width="16.140625" style="215" customWidth="1"/>
    <col min="4258" max="4258" width="11.42578125" style="215" customWidth="1"/>
    <col min="4259" max="4259" width="0" style="215" hidden="1" customWidth="1"/>
    <col min="4260" max="4260" width="9.85546875" style="215" customWidth="1"/>
    <col min="4261" max="4261" width="10" style="215" customWidth="1"/>
    <col min="4262" max="4504" width="9.140625" style="215"/>
    <col min="4505" max="4505" width="4.5703125" style="215" customWidth="1"/>
    <col min="4506" max="4506" width="20.5703125" style="215" customWidth="1"/>
    <col min="4507" max="4507" width="13.28515625" style="215" customWidth="1"/>
    <col min="4508" max="4508" width="13.7109375" style="215" customWidth="1"/>
    <col min="4509" max="4509" width="11" style="215" customWidth="1"/>
    <col min="4510" max="4510" width="13.140625" style="215" customWidth="1"/>
    <col min="4511" max="4511" width="12.28515625" style="215" customWidth="1"/>
    <col min="4512" max="4512" width="15.42578125" style="215" customWidth="1"/>
    <col min="4513" max="4513" width="16.140625" style="215" customWidth="1"/>
    <col min="4514" max="4514" width="11.42578125" style="215" customWidth="1"/>
    <col min="4515" max="4515" width="0" style="215" hidden="1" customWidth="1"/>
    <col min="4516" max="4516" width="9.85546875" style="215" customWidth="1"/>
    <col min="4517" max="4517" width="10" style="215" customWidth="1"/>
    <col min="4518" max="4760" width="9.140625" style="215"/>
    <col min="4761" max="4761" width="4.5703125" style="215" customWidth="1"/>
    <col min="4762" max="4762" width="20.5703125" style="215" customWidth="1"/>
    <col min="4763" max="4763" width="13.28515625" style="215" customWidth="1"/>
    <col min="4764" max="4764" width="13.7109375" style="215" customWidth="1"/>
    <col min="4765" max="4765" width="11" style="215" customWidth="1"/>
    <col min="4766" max="4766" width="13.140625" style="215" customWidth="1"/>
    <col min="4767" max="4767" width="12.28515625" style="215" customWidth="1"/>
    <col min="4768" max="4768" width="15.42578125" style="215" customWidth="1"/>
    <col min="4769" max="4769" width="16.140625" style="215" customWidth="1"/>
    <col min="4770" max="4770" width="11.42578125" style="215" customWidth="1"/>
    <col min="4771" max="4771" width="0" style="215" hidden="1" customWidth="1"/>
    <col min="4772" max="4772" width="9.85546875" style="215" customWidth="1"/>
    <col min="4773" max="4773" width="10" style="215" customWidth="1"/>
    <col min="4774" max="5016" width="9.140625" style="215"/>
    <col min="5017" max="5017" width="4.5703125" style="215" customWidth="1"/>
    <col min="5018" max="5018" width="20.5703125" style="215" customWidth="1"/>
    <col min="5019" max="5019" width="13.28515625" style="215" customWidth="1"/>
    <col min="5020" max="5020" width="13.7109375" style="215" customWidth="1"/>
    <col min="5021" max="5021" width="11" style="215" customWidth="1"/>
    <col min="5022" max="5022" width="13.140625" style="215" customWidth="1"/>
    <col min="5023" max="5023" width="12.28515625" style="215" customWidth="1"/>
    <col min="5024" max="5024" width="15.42578125" style="215" customWidth="1"/>
    <col min="5025" max="5025" width="16.140625" style="215" customWidth="1"/>
    <col min="5026" max="5026" width="11.42578125" style="215" customWidth="1"/>
    <col min="5027" max="5027" width="0" style="215" hidden="1" customWidth="1"/>
    <col min="5028" max="5028" width="9.85546875" style="215" customWidth="1"/>
    <col min="5029" max="5029" width="10" style="215" customWidth="1"/>
    <col min="5030" max="5272" width="9.140625" style="215"/>
    <col min="5273" max="5273" width="4.5703125" style="215" customWidth="1"/>
    <col min="5274" max="5274" width="20.5703125" style="215" customWidth="1"/>
    <col min="5275" max="5275" width="13.28515625" style="215" customWidth="1"/>
    <col min="5276" max="5276" width="13.7109375" style="215" customWidth="1"/>
    <col min="5277" max="5277" width="11" style="215" customWidth="1"/>
    <col min="5278" max="5278" width="13.140625" style="215" customWidth="1"/>
    <col min="5279" max="5279" width="12.28515625" style="215" customWidth="1"/>
    <col min="5280" max="5280" width="15.42578125" style="215" customWidth="1"/>
    <col min="5281" max="5281" width="16.140625" style="215" customWidth="1"/>
    <col min="5282" max="5282" width="11.42578125" style="215" customWidth="1"/>
    <col min="5283" max="5283" width="0" style="215" hidden="1" customWidth="1"/>
    <col min="5284" max="5284" width="9.85546875" style="215" customWidth="1"/>
    <col min="5285" max="5285" width="10" style="215" customWidth="1"/>
    <col min="5286" max="5528" width="9.140625" style="215"/>
    <col min="5529" max="5529" width="4.5703125" style="215" customWidth="1"/>
    <col min="5530" max="5530" width="20.5703125" style="215" customWidth="1"/>
    <col min="5531" max="5531" width="13.28515625" style="215" customWidth="1"/>
    <col min="5532" max="5532" width="13.7109375" style="215" customWidth="1"/>
    <col min="5533" max="5533" width="11" style="215" customWidth="1"/>
    <col min="5534" max="5534" width="13.140625" style="215" customWidth="1"/>
    <col min="5535" max="5535" width="12.28515625" style="215" customWidth="1"/>
    <col min="5536" max="5536" width="15.42578125" style="215" customWidth="1"/>
    <col min="5537" max="5537" width="16.140625" style="215" customWidth="1"/>
    <col min="5538" max="5538" width="11.42578125" style="215" customWidth="1"/>
    <col min="5539" max="5539" width="0" style="215" hidden="1" customWidth="1"/>
    <col min="5540" max="5540" width="9.85546875" style="215" customWidth="1"/>
    <col min="5541" max="5541" width="10" style="215" customWidth="1"/>
    <col min="5542" max="5784" width="9.140625" style="215"/>
    <col min="5785" max="5785" width="4.5703125" style="215" customWidth="1"/>
    <col min="5786" max="5786" width="20.5703125" style="215" customWidth="1"/>
    <col min="5787" max="5787" width="13.28515625" style="215" customWidth="1"/>
    <col min="5788" max="5788" width="13.7109375" style="215" customWidth="1"/>
    <col min="5789" max="5789" width="11" style="215" customWidth="1"/>
    <col min="5790" max="5790" width="13.140625" style="215" customWidth="1"/>
    <col min="5791" max="5791" width="12.28515625" style="215" customWidth="1"/>
    <col min="5792" max="5792" width="15.42578125" style="215" customWidth="1"/>
    <col min="5793" max="5793" width="16.140625" style="215" customWidth="1"/>
    <col min="5794" max="5794" width="11.42578125" style="215" customWidth="1"/>
    <col min="5795" max="5795" width="0" style="215" hidden="1" customWidth="1"/>
    <col min="5796" max="5796" width="9.85546875" style="215" customWidth="1"/>
    <col min="5797" max="5797" width="10" style="215" customWidth="1"/>
    <col min="5798" max="6040" width="9.140625" style="215"/>
    <col min="6041" max="6041" width="4.5703125" style="215" customWidth="1"/>
    <col min="6042" max="6042" width="20.5703125" style="215" customWidth="1"/>
    <col min="6043" max="6043" width="13.28515625" style="215" customWidth="1"/>
    <col min="6044" max="6044" width="13.7109375" style="215" customWidth="1"/>
    <col min="6045" max="6045" width="11" style="215" customWidth="1"/>
    <col min="6046" max="6046" width="13.140625" style="215" customWidth="1"/>
    <col min="6047" max="6047" width="12.28515625" style="215" customWidth="1"/>
    <col min="6048" max="6048" width="15.42578125" style="215" customWidth="1"/>
    <col min="6049" max="6049" width="16.140625" style="215" customWidth="1"/>
    <col min="6050" max="6050" width="11.42578125" style="215" customWidth="1"/>
    <col min="6051" max="6051" width="0" style="215" hidden="1" customWidth="1"/>
    <col min="6052" max="6052" width="9.85546875" style="215" customWidth="1"/>
    <col min="6053" max="6053" width="10" style="215" customWidth="1"/>
    <col min="6054" max="6296" width="9.140625" style="215"/>
    <col min="6297" max="6297" width="4.5703125" style="215" customWidth="1"/>
    <col min="6298" max="6298" width="20.5703125" style="215" customWidth="1"/>
    <col min="6299" max="6299" width="13.28515625" style="215" customWidth="1"/>
    <col min="6300" max="6300" width="13.7109375" style="215" customWidth="1"/>
    <col min="6301" max="6301" width="11" style="215" customWidth="1"/>
    <col min="6302" max="6302" width="13.140625" style="215" customWidth="1"/>
    <col min="6303" max="6303" width="12.28515625" style="215" customWidth="1"/>
    <col min="6304" max="6304" width="15.42578125" style="215" customWidth="1"/>
    <col min="6305" max="6305" width="16.140625" style="215" customWidth="1"/>
    <col min="6306" max="6306" width="11.42578125" style="215" customWidth="1"/>
    <col min="6307" max="6307" width="0" style="215" hidden="1" customWidth="1"/>
    <col min="6308" max="6308" width="9.85546875" style="215" customWidth="1"/>
    <col min="6309" max="6309" width="10" style="215" customWidth="1"/>
    <col min="6310" max="6552" width="9.140625" style="215"/>
    <col min="6553" max="6553" width="4.5703125" style="215" customWidth="1"/>
    <col min="6554" max="6554" width="20.5703125" style="215" customWidth="1"/>
    <col min="6555" max="6555" width="13.28515625" style="215" customWidth="1"/>
    <col min="6556" max="6556" width="13.7109375" style="215" customWidth="1"/>
    <col min="6557" max="6557" width="11" style="215" customWidth="1"/>
    <col min="6558" max="6558" width="13.140625" style="215" customWidth="1"/>
    <col min="6559" max="6559" width="12.28515625" style="215" customWidth="1"/>
    <col min="6560" max="6560" width="15.42578125" style="215" customWidth="1"/>
    <col min="6561" max="6561" width="16.140625" style="215" customWidth="1"/>
    <col min="6562" max="6562" width="11.42578125" style="215" customWidth="1"/>
    <col min="6563" max="6563" width="0" style="215" hidden="1" customWidth="1"/>
    <col min="6564" max="6564" width="9.85546875" style="215" customWidth="1"/>
    <col min="6565" max="6565" width="10" style="215" customWidth="1"/>
    <col min="6566" max="6808" width="9.140625" style="215"/>
    <col min="6809" max="6809" width="4.5703125" style="215" customWidth="1"/>
    <col min="6810" max="6810" width="20.5703125" style="215" customWidth="1"/>
    <col min="6811" max="6811" width="13.28515625" style="215" customWidth="1"/>
    <col min="6812" max="6812" width="13.7109375" style="215" customWidth="1"/>
    <col min="6813" max="6813" width="11" style="215" customWidth="1"/>
    <col min="6814" max="6814" width="13.140625" style="215" customWidth="1"/>
    <col min="6815" max="6815" width="12.28515625" style="215" customWidth="1"/>
    <col min="6816" max="6816" width="15.42578125" style="215" customWidth="1"/>
    <col min="6817" max="6817" width="16.140625" style="215" customWidth="1"/>
    <col min="6818" max="6818" width="11.42578125" style="215" customWidth="1"/>
    <col min="6819" max="6819" width="0" style="215" hidden="1" customWidth="1"/>
    <col min="6820" max="6820" width="9.85546875" style="215" customWidth="1"/>
    <col min="6821" max="6821" width="10" style="215" customWidth="1"/>
    <col min="6822" max="7064" width="9.140625" style="215"/>
    <col min="7065" max="7065" width="4.5703125" style="215" customWidth="1"/>
    <col min="7066" max="7066" width="20.5703125" style="215" customWidth="1"/>
    <col min="7067" max="7067" width="13.28515625" style="215" customWidth="1"/>
    <col min="7068" max="7068" width="13.7109375" style="215" customWidth="1"/>
    <col min="7069" max="7069" width="11" style="215" customWidth="1"/>
    <col min="7070" max="7070" width="13.140625" style="215" customWidth="1"/>
    <col min="7071" max="7071" width="12.28515625" style="215" customWidth="1"/>
    <col min="7072" max="7072" width="15.42578125" style="215" customWidth="1"/>
    <col min="7073" max="7073" width="16.140625" style="215" customWidth="1"/>
    <col min="7074" max="7074" width="11.42578125" style="215" customWidth="1"/>
    <col min="7075" max="7075" width="0" style="215" hidden="1" customWidth="1"/>
    <col min="7076" max="7076" width="9.85546875" style="215" customWidth="1"/>
    <col min="7077" max="7077" width="10" style="215" customWidth="1"/>
    <col min="7078" max="7320" width="9.140625" style="215"/>
    <col min="7321" max="7321" width="4.5703125" style="215" customWidth="1"/>
    <col min="7322" max="7322" width="20.5703125" style="215" customWidth="1"/>
    <col min="7323" max="7323" width="13.28515625" style="215" customWidth="1"/>
    <col min="7324" max="7324" width="13.7109375" style="215" customWidth="1"/>
    <col min="7325" max="7325" width="11" style="215" customWidth="1"/>
    <col min="7326" max="7326" width="13.140625" style="215" customWidth="1"/>
    <col min="7327" max="7327" width="12.28515625" style="215" customWidth="1"/>
    <col min="7328" max="7328" width="15.42578125" style="215" customWidth="1"/>
    <col min="7329" max="7329" width="16.140625" style="215" customWidth="1"/>
    <col min="7330" max="7330" width="11.42578125" style="215" customWidth="1"/>
    <col min="7331" max="7331" width="0" style="215" hidden="1" customWidth="1"/>
    <col min="7332" max="7332" width="9.85546875" style="215" customWidth="1"/>
    <col min="7333" max="7333" width="10" style="215" customWidth="1"/>
    <col min="7334" max="7576" width="9.140625" style="215"/>
    <col min="7577" max="7577" width="4.5703125" style="215" customWidth="1"/>
    <col min="7578" max="7578" width="20.5703125" style="215" customWidth="1"/>
    <col min="7579" max="7579" width="13.28515625" style="215" customWidth="1"/>
    <col min="7580" max="7580" width="13.7109375" style="215" customWidth="1"/>
    <col min="7581" max="7581" width="11" style="215" customWidth="1"/>
    <col min="7582" max="7582" width="13.140625" style="215" customWidth="1"/>
    <col min="7583" max="7583" width="12.28515625" style="215" customWidth="1"/>
    <col min="7584" max="7584" width="15.42578125" style="215" customWidth="1"/>
    <col min="7585" max="7585" width="16.140625" style="215" customWidth="1"/>
    <col min="7586" max="7586" width="11.42578125" style="215" customWidth="1"/>
    <col min="7587" max="7587" width="0" style="215" hidden="1" customWidth="1"/>
    <col min="7588" max="7588" width="9.85546875" style="215" customWidth="1"/>
    <col min="7589" max="7589" width="10" style="215" customWidth="1"/>
    <col min="7590" max="7832" width="9.140625" style="215"/>
    <col min="7833" max="7833" width="4.5703125" style="215" customWidth="1"/>
    <col min="7834" max="7834" width="20.5703125" style="215" customWidth="1"/>
    <col min="7835" max="7835" width="13.28515625" style="215" customWidth="1"/>
    <col min="7836" max="7836" width="13.7109375" style="215" customWidth="1"/>
    <col min="7837" max="7837" width="11" style="215" customWidth="1"/>
    <col min="7838" max="7838" width="13.140625" style="215" customWidth="1"/>
    <col min="7839" max="7839" width="12.28515625" style="215" customWidth="1"/>
    <col min="7840" max="7840" width="15.42578125" style="215" customWidth="1"/>
    <col min="7841" max="7841" width="16.140625" style="215" customWidth="1"/>
    <col min="7842" max="7842" width="11.42578125" style="215" customWidth="1"/>
    <col min="7843" max="7843" width="0" style="215" hidden="1" customWidth="1"/>
    <col min="7844" max="7844" width="9.85546875" style="215" customWidth="1"/>
    <col min="7845" max="7845" width="10" style="215" customWidth="1"/>
    <col min="7846" max="8088" width="9.140625" style="215"/>
    <col min="8089" max="8089" width="4.5703125" style="215" customWidth="1"/>
    <col min="8090" max="8090" width="20.5703125" style="215" customWidth="1"/>
    <col min="8091" max="8091" width="13.28515625" style="215" customWidth="1"/>
    <col min="8092" max="8092" width="13.7109375" style="215" customWidth="1"/>
    <col min="8093" max="8093" width="11" style="215" customWidth="1"/>
    <col min="8094" max="8094" width="13.140625" style="215" customWidth="1"/>
    <col min="8095" max="8095" width="12.28515625" style="215" customWidth="1"/>
    <col min="8096" max="8096" width="15.42578125" style="215" customWidth="1"/>
    <col min="8097" max="8097" width="16.140625" style="215" customWidth="1"/>
    <col min="8098" max="8098" width="11.42578125" style="215" customWidth="1"/>
    <col min="8099" max="8099" width="0" style="215" hidden="1" customWidth="1"/>
    <col min="8100" max="8100" width="9.85546875" style="215" customWidth="1"/>
    <col min="8101" max="8101" width="10" style="215" customWidth="1"/>
    <col min="8102" max="8344" width="9.140625" style="215"/>
    <col min="8345" max="8345" width="4.5703125" style="215" customWidth="1"/>
    <col min="8346" max="8346" width="20.5703125" style="215" customWidth="1"/>
    <col min="8347" max="8347" width="13.28515625" style="215" customWidth="1"/>
    <col min="8348" max="8348" width="13.7109375" style="215" customWidth="1"/>
    <col min="8349" max="8349" width="11" style="215" customWidth="1"/>
    <col min="8350" max="8350" width="13.140625" style="215" customWidth="1"/>
    <col min="8351" max="8351" width="12.28515625" style="215" customWidth="1"/>
    <col min="8352" max="8352" width="15.42578125" style="215" customWidth="1"/>
    <col min="8353" max="8353" width="16.140625" style="215" customWidth="1"/>
    <col min="8354" max="8354" width="11.42578125" style="215" customWidth="1"/>
    <col min="8355" max="8355" width="0" style="215" hidden="1" customWidth="1"/>
    <col min="8356" max="8356" width="9.85546875" style="215" customWidth="1"/>
    <col min="8357" max="8357" width="10" style="215" customWidth="1"/>
    <col min="8358" max="8600" width="9.140625" style="215"/>
    <col min="8601" max="8601" width="4.5703125" style="215" customWidth="1"/>
    <col min="8602" max="8602" width="20.5703125" style="215" customWidth="1"/>
    <col min="8603" max="8603" width="13.28515625" style="215" customWidth="1"/>
    <col min="8604" max="8604" width="13.7109375" style="215" customWidth="1"/>
    <col min="8605" max="8605" width="11" style="215" customWidth="1"/>
    <col min="8606" max="8606" width="13.140625" style="215" customWidth="1"/>
    <col min="8607" max="8607" width="12.28515625" style="215" customWidth="1"/>
    <col min="8608" max="8608" width="15.42578125" style="215" customWidth="1"/>
    <col min="8609" max="8609" width="16.140625" style="215" customWidth="1"/>
    <col min="8610" max="8610" width="11.42578125" style="215" customWidth="1"/>
    <col min="8611" max="8611" width="0" style="215" hidden="1" customWidth="1"/>
    <col min="8612" max="8612" width="9.85546875" style="215" customWidth="1"/>
    <col min="8613" max="8613" width="10" style="215" customWidth="1"/>
    <col min="8614" max="8856" width="9.140625" style="215"/>
    <col min="8857" max="8857" width="4.5703125" style="215" customWidth="1"/>
    <col min="8858" max="8858" width="20.5703125" style="215" customWidth="1"/>
    <col min="8859" max="8859" width="13.28515625" style="215" customWidth="1"/>
    <col min="8860" max="8860" width="13.7109375" style="215" customWidth="1"/>
    <col min="8861" max="8861" width="11" style="215" customWidth="1"/>
    <col min="8862" max="8862" width="13.140625" style="215" customWidth="1"/>
    <col min="8863" max="8863" width="12.28515625" style="215" customWidth="1"/>
    <col min="8864" max="8864" width="15.42578125" style="215" customWidth="1"/>
    <col min="8865" max="8865" width="16.140625" style="215" customWidth="1"/>
    <col min="8866" max="8866" width="11.42578125" style="215" customWidth="1"/>
    <col min="8867" max="8867" width="0" style="215" hidden="1" customWidth="1"/>
    <col min="8868" max="8868" width="9.85546875" style="215" customWidth="1"/>
    <col min="8869" max="8869" width="10" style="215" customWidth="1"/>
    <col min="8870" max="9112" width="9.140625" style="215"/>
    <col min="9113" max="9113" width="4.5703125" style="215" customWidth="1"/>
    <col min="9114" max="9114" width="20.5703125" style="215" customWidth="1"/>
    <col min="9115" max="9115" width="13.28515625" style="215" customWidth="1"/>
    <col min="9116" max="9116" width="13.7109375" style="215" customWidth="1"/>
    <col min="9117" max="9117" width="11" style="215" customWidth="1"/>
    <col min="9118" max="9118" width="13.140625" style="215" customWidth="1"/>
    <col min="9119" max="9119" width="12.28515625" style="215" customWidth="1"/>
    <col min="9120" max="9120" width="15.42578125" style="215" customWidth="1"/>
    <col min="9121" max="9121" width="16.140625" style="215" customWidth="1"/>
    <col min="9122" max="9122" width="11.42578125" style="215" customWidth="1"/>
    <col min="9123" max="9123" width="0" style="215" hidden="1" customWidth="1"/>
    <col min="9124" max="9124" width="9.85546875" style="215" customWidth="1"/>
    <col min="9125" max="9125" width="10" style="215" customWidth="1"/>
    <col min="9126" max="9368" width="9.140625" style="215"/>
    <col min="9369" max="9369" width="4.5703125" style="215" customWidth="1"/>
    <col min="9370" max="9370" width="20.5703125" style="215" customWidth="1"/>
    <col min="9371" max="9371" width="13.28515625" style="215" customWidth="1"/>
    <col min="9372" max="9372" width="13.7109375" style="215" customWidth="1"/>
    <col min="9373" max="9373" width="11" style="215" customWidth="1"/>
    <col min="9374" max="9374" width="13.140625" style="215" customWidth="1"/>
    <col min="9375" max="9375" width="12.28515625" style="215" customWidth="1"/>
    <col min="9376" max="9376" width="15.42578125" style="215" customWidth="1"/>
    <col min="9377" max="9377" width="16.140625" style="215" customWidth="1"/>
    <col min="9378" max="9378" width="11.42578125" style="215" customWidth="1"/>
    <col min="9379" max="9379" width="0" style="215" hidden="1" customWidth="1"/>
    <col min="9380" max="9380" width="9.85546875" style="215" customWidth="1"/>
    <col min="9381" max="9381" width="10" style="215" customWidth="1"/>
    <col min="9382" max="9624" width="9.140625" style="215"/>
    <col min="9625" max="9625" width="4.5703125" style="215" customWidth="1"/>
    <col min="9626" max="9626" width="20.5703125" style="215" customWidth="1"/>
    <col min="9627" max="9627" width="13.28515625" style="215" customWidth="1"/>
    <col min="9628" max="9628" width="13.7109375" style="215" customWidth="1"/>
    <col min="9629" max="9629" width="11" style="215" customWidth="1"/>
    <col min="9630" max="9630" width="13.140625" style="215" customWidth="1"/>
    <col min="9631" max="9631" width="12.28515625" style="215" customWidth="1"/>
    <col min="9632" max="9632" width="15.42578125" style="215" customWidth="1"/>
    <col min="9633" max="9633" width="16.140625" style="215" customWidth="1"/>
    <col min="9634" max="9634" width="11.42578125" style="215" customWidth="1"/>
    <col min="9635" max="9635" width="0" style="215" hidden="1" customWidth="1"/>
    <col min="9636" max="9636" width="9.85546875" style="215" customWidth="1"/>
    <col min="9637" max="9637" width="10" style="215" customWidth="1"/>
    <col min="9638" max="9880" width="9.140625" style="215"/>
    <col min="9881" max="9881" width="4.5703125" style="215" customWidth="1"/>
    <col min="9882" max="9882" width="20.5703125" style="215" customWidth="1"/>
    <col min="9883" max="9883" width="13.28515625" style="215" customWidth="1"/>
    <col min="9884" max="9884" width="13.7109375" style="215" customWidth="1"/>
    <col min="9885" max="9885" width="11" style="215" customWidth="1"/>
    <col min="9886" max="9886" width="13.140625" style="215" customWidth="1"/>
    <col min="9887" max="9887" width="12.28515625" style="215" customWidth="1"/>
    <col min="9888" max="9888" width="15.42578125" style="215" customWidth="1"/>
    <col min="9889" max="9889" width="16.140625" style="215" customWidth="1"/>
    <col min="9890" max="9890" width="11.42578125" style="215" customWidth="1"/>
    <col min="9891" max="9891" width="0" style="215" hidden="1" customWidth="1"/>
    <col min="9892" max="9892" width="9.85546875" style="215" customWidth="1"/>
    <col min="9893" max="9893" width="10" style="215" customWidth="1"/>
    <col min="9894" max="10136" width="9.140625" style="215"/>
    <col min="10137" max="10137" width="4.5703125" style="215" customWidth="1"/>
    <col min="10138" max="10138" width="20.5703125" style="215" customWidth="1"/>
    <col min="10139" max="10139" width="13.28515625" style="215" customWidth="1"/>
    <col min="10140" max="10140" width="13.7109375" style="215" customWidth="1"/>
    <col min="10141" max="10141" width="11" style="215" customWidth="1"/>
    <col min="10142" max="10142" width="13.140625" style="215" customWidth="1"/>
    <col min="10143" max="10143" width="12.28515625" style="215" customWidth="1"/>
    <col min="10144" max="10144" width="15.42578125" style="215" customWidth="1"/>
    <col min="10145" max="10145" width="16.140625" style="215" customWidth="1"/>
    <col min="10146" max="10146" width="11.42578125" style="215" customWidth="1"/>
    <col min="10147" max="10147" width="0" style="215" hidden="1" customWidth="1"/>
    <col min="10148" max="10148" width="9.85546875" style="215" customWidth="1"/>
    <col min="10149" max="10149" width="10" style="215" customWidth="1"/>
    <col min="10150" max="10392" width="9.140625" style="215"/>
    <col min="10393" max="10393" width="4.5703125" style="215" customWidth="1"/>
    <col min="10394" max="10394" width="20.5703125" style="215" customWidth="1"/>
    <col min="10395" max="10395" width="13.28515625" style="215" customWidth="1"/>
    <col min="10396" max="10396" width="13.7109375" style="215" customWidth="1"/>
    <col min="10397" max="10397" width="11" style="215" customWidth="1"/>
    <col min="10398" max="10398" width="13.140625" style="215" customWidth="1"/>
    <col min="10399" max="10399" width="12.28515625" style="215" customWidth="1"/>
    <col min="10400" max="10400" width="15.42578125" style="215" customWidth="1"/>
    <col min="10401" max="10401" width="16.140625" style="215" customWidth="1"/>
    <col min="10402" max="10402" width="11.42578125" style="215" customWidth="1"/>
    <col min="10403" max="10403" width="0" style="215" hidden="1" customWidth="1"/>
    <col min="10404" max="10404" width="9.85546875" style="215" customWidth="1"/>
    <col min="10405" max="10405" width="10" style="215" customWidth="1"/>
    <col min="10406" max="10648" width="9.140625" style="215"/>
    <col min="10649" max="10649" width="4.5703125" style="215" customWidth="1"/>
    <col min="10650" max="10650" width="20.5703125" style="215" customWidth="1"/>
    <col min="10651" max="10651" width="13.28515625" style="215" customWidth="1"/>
    <col min="10652" max="10652" width="13.7109375" style="215" customWidth="1"/>
    <col min="10653" max="10653" width="11" style="215" customWidth="1"/>
    <col min="10654" max="10654" width="13.140625" style="215" customWidth="1"/>
    <col min="10655" max="10655" width="12.28515625" style="215" customWidth="1"/>
    <col min="10656" max="10656" width="15.42578125" style="215" customWidth="1"/>
    <col min="10657" max="10657" width="16.140625" style="215" customWidth="1"/>
    <col min="10658" max="10658" width="11.42578125" style="215" customWidth="1"/>
    <col min="10659" max="10659" width="0" style="215" hidden="1" customWidth="1"/>
    <col min="10660" max="10660" width="9.85546875" style="215" customWidth="1"/>
    <col min="10661" max="10661" width="10" style="215" customWidth="1"/>
    <col min="10662" max="10904" width="9.140625" style="215"/>
    <col min="10905" max="10905" width="4.5703125" style="215" customWidth="1"/>
    <col min="10906" max="10906" width="20.5703125" style="215" customWidth="1"/>
    <col min="10907" max="10907" width="13.28515625" style="215" customWidth="1"/>
    <col min="10908" max="10908" width="13.7109375" style="215" customWidth="1"/>
    <col min="10909" max="10909" width="11" style="215" customWidth="1"/>
    <col min="10910" max="10910" width="13.140625" style="215" customWidth="1"/>
    <col min="10911" max="10911" width="12.28515625" style="215" customWidth="1"/>
    <col min="10912" max="10912" width="15.42578125" style="215" customWidth="1"/>
    <col min="10913" max="10913" width="16.140625" style="215" customWidth="1"/>
    <col min="10914" max="10914" width="11.42578125" style="215" customWidth="1"/>
    <col min="10915" max="10915" width="0" style="215" hidden="1" customWidth="1"/>
    <col min="10916" max="10916" width="9.85546875" style="215" customWidth="1"/>
    <col min="10917" max="10917" width="10" style="215" customWidth="1"/>
    <col min="10918" max="11160" width="9.140625" style="215"/>
    <col min="11161" max="11161" width="4.5703125" style="215" customWidth="1"/>
    <col min="11162" max="11162" width="20.5703125" style="215" customWidth="1"/>
    <col min="11163" max="11163" width="13.28515625" style="215" customWidth="1"/>
    <col min="11164" max="11164" width="13.7109375" style="215" customWidth="1"/>
    <col min="11165" max="11165" width="11" style="215" customWidth="1"/>
    <col min="11166" max="11166" width="13.140625" style="215" customWidth="1"/>
    <col min="11167" max="11167" width="12.28515625" style="215" customWidth="1"/>
    <col min="11168" max="11168" width="15.42578125" style="215" customWidth="1"/>
    <col min="11169" max="11169" width="16.140625" style="215" customWidth="1"/>
    <col min="11170" max="11170" width="11.42578125" style="215" customWidth="1"/>
    <col min="11171" max="11171" width="0" style="215" hidden="1" customWidth="1"/>
    <col min="11172" max="11172" width="9.85546875" style="215" customWidth="1"/>
    <col min="11173" max="11173" width="10" style="215" customWidth="1"/>
    <col min="11174" max="11416" width="9.140625" style="215"/>
    <col min="11417" max="11417" width="4.5703125" style="215" customWidth="1"/>
    <col min="11418" max="11418" width="20.5703125" style="215" customWidth="1"/>
    <col min="11419" max="11419" width="13.28515625" style="215" customWidth="1"/>
    <col min="11420" max="11420" width="13.7109375" style="215" customWidth="1"/>
    <col min="11421" max="11421" width="11" style="215" customWidth="1"/>
    <col min="11422" max="11422" width="13.140625" style="215" customWidth="1"/>
    <col min="11423" max="11423" width="12.28515625" style="215" customWidth="1"/>
    <col min="11424" max="11424" width="15.42578125" style="215" customWidth="1"/>
    <col min="11425" max="11425" width="16.140625" style="215" customWidth="1"/>
    <col min="11426" max="11426" width="11.42578125" style="215" customWidth="1"/>
    <col min="11427" max="11427" width="0" style="215" hidden="1" customWidth="1"/>
    <col min="11428" max="11428" width="9.85546875" style="215" customWidth="1"/>
    <col min="11429" max="11429" width="10" style="215" customWidth="1"/>
    <col min="11430" max="11672" width="9.140625" style="215"/>
    <col min="11673" max="11673" width="4.5703125" style="215" customWidth="1"/>
    <col min="11674" max="11674" width="20.5703125" style="215" customWidth="1"/>
    <col min="11675" max="11675" width="13.28515625" style="215" customWidth="1"/>
    <col min="11676" max="11676" width="13.7109375" style="215" customWidth="1"/>
    <col min="11677" max="11677" width="11" style="215" customWidth="1"/>
    <col min="11678" max="11678" width="13.140625" style="215" customWidth="1"/>
    <col min="11679" max="11679" width="12.28515625" style="215" customWidth="1"/>
    <col min="11680" max="11680" width="15.42578125" style="215" customWidth="1"/>
    <col min="11681" max="11681" width="16.140625" style="215" customWidth="1"/>
    <col min="11682" max="11682" width="11.42578125" style="215" customWidth="1"/>
    <col min="11683" max="11683" width="0" style="215" hidden="1" customWidth="1"/>
    <col min="11684" max="11684" width="9.85546875" style="215" customWidth="1"/>
    <col min="11685" max="11685" width="10" style="215" customWidth="1"/>
    <col min="11686" max="11928" width="9.140625" style="215"/>
    <col min="11929" max="11929" width="4.5703125" style="215" customWidth="1"/>
    <col min="11930" max="11930" width="20.5703125" style="215" customWidth="1"/>
    <col min="11931" max="11931" width="13.28515625" style="215" customWidth="1"/>
    <col min="11932" max="11932" width="13.7109375" style="215" customWidth="1"/>
    <col min="11933" max="11933" width="11" style="215" customWidth="1"/>
    <col min="11934" max="11934" width="13.140625" style="215" customWidth="1"/>
    <col min="11935" max="11935" width="12.28515625" style="215" customWidth="1"/>
    <col min="11936" max="11936" width="15.42578125" style="215" customWidth="1"/>
    <col min="11937" max="11937" width="16.140625" style="215" customWidth="1"/>
    <col min="11938" max="11938" width="11.42578125" style="215" customWidth="1"/>
    <col min="11939" max="11939" width="0" style="215" hidden="1" customWidth="1"/>
    <col min="11940" max="11940" width="9.85546875" style="215" customWidth="1"/>
    <col min="11941" max="11941" width="10" style="215" customWidth="1"/>
    <col min="11942" max="12184" width="9.140625" style="215"/>
    <col min="12185" max="12185" width="4.5703125" style="215" customWidth="1"/>
    <col min="12186" max="12186" width="20.5703125" style="215" customWidth="1"/>
    <col min="12187" max="12187" width="13.28515625" style="215" customWidth="1"/>
    <col min="12188" max="12188" width="13.7109375" style="215" customWidth="1"/>
    <col min="12189" max="12189" width="11" style="215" customWidth="1"/>
    <col min="12190" max="12190" width="13.140625" style="215" customWidth="1"/>
    <col min="12191" max="12191" width="12.28515625" style="215" customWidth="1"/>
    <col min="12192" max="12192" width="15.42578125" style="215" customWidth="1"/>
    <col min="12193" max="12193" width="16.140625" style="215" customWidth="1"/>
    <col min="12194" max="12194" width="11.42578125" style="215" customWidth="1"/>
    <col min="12195" max="12195" width="0" style="215" hidden="1" customWidth="1"/>
    <col min="12196" max="12196" width="9.85546875" style="215" customWidth="1"/>
    <col min="12197" max="12197" width="10" style="215" customWidth="1"/>
    <col min="12198" max="12440" width="9.140625" style="215"/>
    <col min="12441" max="12441" width="4.5703125" style="215" customWidth="1"/>
    <col min="12442" max="12442" width="20.5703125" style="215" customWidth="1"/>
    <col min="12443" max="12443" width="13.28515625" style="215" customWidth="1"/>
    <col min="12444" max="12444" width="13.7109375" style="215" customWidth="1"/>
    <col min="12445" max="12445" width="11" style="215" customWidth="1"/>
    <col min="12446" max="12446" width="13.140625" style="215" customWidth="1"/>
    <col min="12447" max="12447" width="12.28515625" style="215" customWidth="1"/>
    <col min="12448" max="12448" width="15.42578125" style="215" customWidth="1"/>
    <col min="12449" max="12449" width="16.140625" style="215" customWidth="1"/>
    <col min="12450" max="12450" width="11.42578125" style="215" customWidth="1"/>
    <col min="12451" max="12451" width="0" style="215" hidden="1" customWidth="1"/>
    <col min="12452" max="12452" width="9.85546875" style="215" customWidth="1"/>
    <col min="12453" max="12453" width="10" style="215" customWidth="1"/>
    <col min="12454" max="12696" width="9.140625" style="215"/>
    <col min="12697" max="12697" width="4.5703125" style="215" customWidth="1"/>
    <col min="12698" max="12698" width="20.5703125" style="215" customWidth="1"/>
    <col min="12699" max="12699" width="13.28515625" style="215" customWidth="1"/>
    <col min="12700" max="12700" width="13.7109375" style="215" customWidth="1"/>
    <col min="12701" max="12701" width="11" style="215" customWidth="1"/>
    <col min="12702" max="12702" width="13.140625" style="215" customWidth="1"/>
    <col min="12703" max="12703" width="12.28515625" style="215" customWidth="1"/>
    <col min="12704" max="12704" width="15.42578125" style="215" customWidth="1"/>
    <col min="12705" max="12705" width="16.140625" style="215" customWidth="1"/>
    <col min="12706" max="12706" width="11.42578125" style="215" customWidth="1"/>
    <col min="12707" max="12707" width="0" style="215" hidden="1" customWidth="1"/>
    <col min="12708" max="12708" width="9.85546875" style="215" customWidth="1"/>
    <col min="12709" max="12709" width="10" style="215" customWidth="1"/>
    <col min="12710" max="12952" width="9.140625" style="215"/>
    <col min="12953" max="12953" width="4.5703125" style="215" customWidth="1"/>
    <col min="12954" max="12954" width="20.5703125" style="215" customWidth="1"/>
    <col min="12955" max="12955" width="13.28515625" style="215" customWidth="1"/>
    <col min="12956" max="12956" width="13.7109375" style="215" customWidth="1"/>
    <col min="12957" max="12957" width="11" style="215" customWidth="1"/>
    <col min="12958" max="12958" width="13.140625" style="215" customWidth="1"/>
    <col min="12959" max="12959" width="12.28515625" style="215" customWidth="1"/>
    <col min="12960" max="12960" width="15.42578125" style="215" customWidth="1"/>
    <col min="12961" max="12961" width="16.140625" style="215" customWidth="1"/>
    <col min="12962" max="12962" width="11.42578125" style="215" customWidth="1"/>
    <col min="12963" max="12963" width="0" style="215" hidden="1" customWidth="1"/>
    <col min="12964" max="12964" width="9.85546875" style="215" customWidth="1"/>
    <col min="12965" max="12965" width="10" style="215" customWidth="1"/>
    <col min="12966" max="13208" width="9.140625" style="215"/>
    <col min="13209" max="13209" width="4.5703125" style="215" customWidth="1"/>
    <col min="13210" max="13210" width="20.5703125" style="215" customWidth="1"/>
    <col min="13211" max="13211" width="13.28515625" style="215" customWidth="1"/>
    <col min="13212" max="13212" width="13.7109375" style="215" customWidth="1"/>
    <col min="13213" max="13213" width="11" style="215" customWidth="1"/>
    <col min="13214" max="13214" width="13.140625" style="215" customWidth="1"/>
    <col min="13215" max="13215" width="12.28515625" style="215" customWidth="1"/>
    <col min="13216" max="13216" width="15.42578125" style="215" customWidth="1"/>
    <col min="13217" max="13217" width="16.140625" style="215" customWidth="1"/>
    <col min="13218" max="13218" width="11.42578125" style="215" customWidth="1"/>
    <col min="13219" max="13219" width="0" style="215" hidden="1" customWidth="1"/>
    <col min="13220" max="13220" width="9.85546875" style="215" customWidth="1"/>
    <col min="13221" max="13221" width="10" style="215" customWidth="1"/>
    <col min="13222" max="13464" width="9.140625" style="215"/>
    <col min="13465" max="13465" width="4.5703125" style="215" customWidth="1"/>
    <col min="13466" max="13466" width="20.5703125" style="215" customWidth="1"/>
    <col min="13467" max="13467" width="13.28515625" style="215" customWidth="1"/>
    <col min="13468" max="13468" width="13.7109375" style="215" customWidth="1"/>
    <col min="13469" max="13469" width="11" style="215" customWidth="1"/>
    <col min="13470" max="13470" width="13.140625" style="215" customWidth="1"/>
    <col min="13471" max="13471" width="12.28515625" style="215" customWidth="1"/>
    <col min="13472" max="13472" width="15.42578125" style="215" customWidth="1"/>
    <col min="13473" max="13473" width="16.140625" style="215" customWidth="1"/>
    <col min="13474" max="13474" width="11.42578125" style="215" customWidth="1"/>
    <col min="13475" max="13475" width="0" style="215" hidden="1" customWidth="1"/>
    <col min="13476" max="13476" width="9.85546875" style="215" customWidth="1"/>
    <col min="13477" max="13477" width="10" style="215" customWidth="1"/>
    <col min="13478" max="13720" width="9.140625" style="215"/>
    <col min="13721" max="13721" width="4.5703125" style="215" customWidth="1"/>
    <col min="13722" max="13722" width="20.5703125" style="215" customWidth="1"/>
    <col min="13723" max="13723" width="13.28515625" style="215" customWidth="1"/>
    <col min="13724" max="13724" width="13.7109375" style="215" customWidth="1"/>
    <col min="13725" max="13725" width="11" style="215" customWidth="1"/>
    <col min="13726" max="13726" width="13.140625" style="215" customWidth="1"/>
    <col min="13727" max="13727" width="12.28515625" style="215" customWidth="1"/>
    <col min="13728" max="13728" width="15.42578125" style="215" customWidth="1"/>
    <col min="13729" max="13729" width="16.140625" style="215" customWidth="1"/>
    <col min="13730" max="13730" width="11.42578125" style="215" customWidth="1"/>
    <col min="13731" max="13731" width="0" style="215" hidden="1" customWidth="1"/>
    <col min="13732" max="13732" width="9.85546875" style="215" customWidth="1"/>
    <col min="13733" max="13733" width="10" style="215" customWidth="1"/>
    <col min="13734" max="13976" width="9.140625" style="215"/>
    <col min="13977" max="13977" width="4.5703125" style="215" customWidth="1"/>
    <col min="13978" max="13978" width="20.5703125" style="215" customWidth="1"/>
    <col min="13979" max="13979" width="13.28515625" style="215" customWidth="1"/>
    <col min="13980" max="13980" width="13.7109375" style="215" customWidth="1"/>
    <col min="13981" max="13981" width="11" style="215" customWidth="1"/>
    <col min="13982" max="13982" width="13.140625" style="215" customWidth="1"/>
    <col min="13983" max="13983" width="12.28515625" style="215" customWidth="1"/>
    <col min="13984" max="13984" width="15.42578125" style="215" customWidth="1"/>
    <col min="13985" max="13985" width="16.140625" style="215" customWidth="1"/>
    <col min="13986" max="13986" width="11.42578125" style="215" customWidth="1"/>
    <col min="13987" max="13987" width="0" style="215" hidden="1" customWidth="1"/>
    <col min="13988" max="13988" width="9.85546875" style="215" customWidth="1"/>
    <col min="13989" max="13989" width="10" style="215" customWidth="1"/>
    <col min="13990" max="14232" width="9.140625" style="215"/>
    <col min="14233" max="14233" width="4.5703125" style="215" customWidth="1"/>
    <col min="14234" max="14234" width="20.5703125" style="215" customWidth="1"/>
    <col min="14235" max="14235" width="13.28515625" style="215" customWidth="1"/>
    <col min="14236" max="14236" width="13.7109375" style="215" customWidth="1"/>
    <col min="14237" max="14237" width="11" style="215" customWidth="1"/>
    <col min="14238" max="14238" width="13.140625" style="215" customWidth="1"/>
    <col min="14239" max="14239" width="12.28515625" style="215" customWidth="1"/>
    <col min="14240" max="14240" width="15.42578125" style="215" customWidth="1"/>
    <col min="14241" max="14241" width="16.140625" style="215" customWidth="1"/>
    <col min="14242" max="14242" width="11.42578125" style="215" customWidth="1"/>
    <col min="14243" max="14243" width="0" style="215" hidden="1" customWidth="1"/>
    <col min="14244" max="14244" width="9.85546875" style="215" customWidth="1"/>
    <col min="14245" max="14245" width="10" style="215" customWidth="1"/>
    <col min="14246" max="14488" width="9.140625" style="215"/>
    <col min="14489" max="14489" width="4.5703125" style="215" customWidth="1"/>
    <col min="14490" max="14490" width="20.5703125" style="215" customWidth="1"/>
    <col min="14491" max="14491" width="13.28515625" style="215" customWidth="1"/>
    <col min="14492" max="14492" width="13.7109375" style="215" customWidth="1"/>
    <col min="14493" max="14493" width="11" style="215" customWidth="1"/>
    <col min="14494" max="14494" width="13.140625" style="215" customWidth="1"/>
    <col min="14495" max="14495" width="12.28515625" style="215" customWidth="1"/>
    <col min="14496" max="14496" width="15.42578125" style="215" customWidth="1"/>
    <col min="14497" max="14497" width="16.140625" style="215" customWidth="1"/>
    <col min="14498" max="14498" width="11.42578125" style="215" customWidth="1"/>
    <col min="14499" max="14499" width="0" style="215" hidden="1" customWidth="1"/>
    <col min="14500" max="14500" width="9.85546875" style="215" customWidth="1"/>
    <col min="14501" max="14501" width="10" style="215" customWidth="1"/>
    <col min="14502" max="14744" width="9.140625" style="215"/>
    <col min="14745" max="14745" width="4.5703125" style="215" customWidth="1"/>
    <col min="14746" max="14746" width="20.5703125" style="215" customWidth="1"/>
    <col min="14747" max="14747" width="13.28515625" style="215" customWidth="1"/>
    <col min="14748" max="14748" width="13.7109375" style="215" customWidth="1"/>
    <col min="14749" max="14749" width="11" style="215" customWidth="1"/>
    <col min="14750" max="14750" width="13.140625" style="215" customWidth="1"/>
    <col min="14751" max="14751" width="12.28515625" style="215" customWidth="1"/>
    <col min="14752" max="14752" width="15.42578125" style="215" customWidth="1"/>
    <col min="14753" max="14753" width="16.140625" style="215" customWidth="1"/>
    <col min="14754" max="14754" width="11.42578125" style="215" customWidth="1"/>
    <col min="14755" max="14755" width="0" style="215" hidden="1" customWidth="1"/>
    <col min="14756" max="14756" width="9.85546875" style="215" customWidth="1"/>
    <col min="14757" max="14757" width="10" style="215" customWidth="1"/>
    <col min="14758" max="15000" width="9.140625" style="215"/>
    <col min="15001" max="15001" width="4.5703125" style="215" customWidth="1"/>
    <col min="15002" max="15002" width="20.5703125" style="215" customWidth="1"/>
    <col min="15003" max="15003" width="13.28515625" style="215" customWidth="1"/>
    <col min="15004" max="15004" width="13.7109375" style="215" customWidth="1"/>
    <col min="15005" max="15005" width="11" style="215" customWidth="1"/>
    <col min="15006" max="15006" width="13.140625" style="215" customWidth="1"/>
    <col min="15007" max="15007" width="12.28515625" style="215" customWidth="1"/>
    <col min="15008" max="15008" width="15.42578125" style="215" customWidth="1"/>
    <col min="15009" max="15009" width="16.140625" style="215" customWidth="1"/>
    <col min="15010" max="15010" width="11.42578125" style="215" customWidth="1"/>
    <col min="15011" max="15011" width="0" style="215" hidden="1" customWidth="1"/>
    <col min="15012" max="15012" width="9.85546875" style="215" customWidth="1"/>
    <col min="15013" max="15013" width="10" style="215" customWidth="1"/>
    <col min="15014" max="15256" width="9.140625" style="215"/>
    <col min="15257" max="15257" width="4.5703125" style="215" customWidth="1"/>
    <col min="15258" max="15258" width="20.5703125" style="215" customWidth="1"/>
    <col min="15259" max="15259" width="13.28515625" style="215" customWidth="1"/>
    <col min="15260" max="15260" width="13.7109375" style="215" customWidth="1"/>
    <col min="15261" max="15261" width="11" style="215" customWidth="1"/>
    <col min="15262" max="15262" width="13.140625" style="215" customWidth="1"/>
    <col min="15263" max="15263" width="12.28515625" style="215" customWidth="1"/>
    <col min="15264" max="15264" width="15.42578125" style="215" customWidth="1"/>
    <col min="15265" max="15265" width="16.140625" style="215" customWidth="1"/>
    <col min="15266" max="15266" width="11.42578125" style="215" customWidth="1"/>
    <col min="15267" max="15267" width="0" style="215" hidden="1" customWidth="1"/>
    <col min="15268" max="15268" width="9.85546875" style="215" customWidth="1"/>
    <col min="15269" max="15269" width="10" style="215" customWidth="1"/>
    <col min="15270" max="15512" width="9.140625" style="215"/>
    <col min="15513" max="15513" width="4.5703125" style="215" customWidth="1"/>
    <col min="15514" max="15514" width="20.5703125" style="215" customWidth="1"/>
    <col min="15515" max="15515" width="13.28515625" style="215" customWidth="1"/>
    <col min="15516" max="15516" width="13.7109375" style="215" customWidth="1"/>
    <col min="15517" max="15517" width="11" style="215" customWidth="1"/>
    <col min="15518" max="15518" width="13.140625" style="215" customWidth="1"/>
    <col min="15519" max="15519" width="12.28515625" style="215" customWidth="1"/>
    <col min="15520" max="15520" width="15.42578125" style="215" customWidth="1"/>
    <col min="15521" max="15521" width="16.140625" style="215" customWidth="1"/>
    <col min="15522" max="15522" width="11.42578125" style="215" customWidth="1"/>
    <col min="15523" max="15523" width="0" style="215" hidden="1" customWidth="1"/>
    <col min="15524" max="15524" width="9.85546875" style="215" customWidth="1"/>
    <col min="15525" max="15525" width="10" style="215" customWidth="1"/>
    <col min="15526" max="15768" width="9.140625" style="215"/>
    <col min="15769" max="15769" width="4.5703125" style="215" customWidth="1"/>
    <col min="15770" max="15770" width="20.5703125" style="215" customWidth="1"/>
    <col min="15771" max="15771" width="13.28515625" style="215" customWidth="1"/>
    <col min="15772" max="15772" width="13.7109375" style="215" customWidth="1"/>
    <col min="15773" max="15773" width="11" style="215" customWidth="1"/>
    <col min="15774" max="15774" width="13.140625" style="215" customWidth="1"/>
    <col min="15775" max="15775" width="12.28515625" style="215" customWidth="1"/>
    <col min="15776" max="15776" width="15.42578125" style="215" customWidth="1"/>
    <col min="15777" max="15777" width="16.140625" style="215" customWidth="1"/>
    <col min="15778" max="15778" width="11.42578125" style="215" customWidth="1"/>
    <col min="15779" max="15779" width="0" style="215" hidden="1" customWidth="1"/>
    <col min="15780" max="15780" width="9.85546875" style="215" customWidth="1"/>
    <col min="15781" max="15781" width="10" style="215" customWidth="1"/>
    <col min="15782" max="16024" width="9.140625" style="215"/>
    <col min="16025" max="16025" width="4.5703125" style="215" customWidth="1"/>
    <col min="16026" max="16026" width="20.5703125" style="215" customWidth="1"/>
    <col min="16027" max="16027" width="13.28515625" style="215" customWidth="1"/>
    <col min="16028" max="16028" width="13.7109375" style="215" customWidth="1"/>
    <col min="16029" max="16029" width="11" style="215" customWidth="1"/>
    <col min="16030" max="16030" width="13.140625" style="215" customWidth="1"/>
    <col min="16031" max="16031" width="12.28515625" style="215" customWidth="1"/>
    <col min="16032" max="16032" width="15.42578125" style="215" customWidth="1"/>
    <col min="16033" max="16033" width="16.140625" style="215" customWidth="1"/>
    <col min="16034" max="16034" width="11.42578125" style="215" customWidth="1"/>
    <col min="16035" max="16035" width="0" style="215" hidden="1" customWidth="1"/>
    <col min="16036" max="16036" width="9.85546875" style="215" customWidth="1"/>
    <col min="16037" max="16037" width="10" style="215" customWidth="1"/>
    <col min="16038" max="16384" width="9.140625" style="215"/>
  </cols>
  <sheetData>
    <row r="2" spans="1:18">
      <c r="A2" s="444" t="s">
        <v>453</v>
      </c>
      <c r="B2" s="444"/>
      <c r="C2" s="444"/>
      <c r="D2" s="444"/>
      <c r="E2" s="444"/>
      <c r="F2" s="444"/>
      <c r="G2" s="444"/>
      <c r="H2" s="444"/>
      <c r="I2" s="444"/>
    </row>
    <row r="3" spans="1:18">
      <c r="A3" s="216"/>
      <c r="B3" s="216"/>
      <c r="C3" s="216"/>
      <c r="D3" s="216"/>
      <c r="E3" s="216"/>
      <c r="F3" s="216"/>
      <c r="G3" s="216"/>
      <c r="H3" s="216"/>
      <c r="I3" s="216"/>
    </row>
    <row r="4" spans="1:18" s="217" customFormat="1" ht="16.5" customHeight="1">
      <c r="A4" s="445" t="s">
        <v>454</v>
      </c>
      <c r="B4" s="445" t="s">
        <v>455</v>
      </c>
      <c r="C4" s="446" t="s">
        <v>456</v>
      </c>
      <c r="D4" s="446"/>
      <c r="E4" s="446" t="s">
        <v>457</v>
      </c>
      <c r="F4" s="446"/>
      <c r="G4" s="446"/>
      <c r="H4" s="446" t="s">
        <v>458</v>
      </c>
      <c r="I4" s="447"/>
    </row>
    <row r="5" spans="1:18" s="217" customFormat="1" ht="16.5" customHeight="1">
      <c r="A5" s="445"/>
      <c r="B5" s="445"/>
      <c r="C5" s="445" t="s">
        <v>162</v>
      </c>
      <c r="D5" s="445" t="s">
        <v>459</v>
      </c>
      <c r="E5" s="447" t="s">
        <v>521</v>
      </c>
      <c r="F5" s="448"/>
      <c r="G5" s="449"/>
      <c r="H5" s="445" t="s">
        <v>162</v>
      </c>
      <c r="I5" s="441" t="s">
        <v>452</v>
      </c>
    </row>
    <row r="6" spans="1:18" s="217" customFormat="1" ht="16.5" customHeight="1">
      <c r="A6" s="445"/>
      <c r="B6" s="445"/>
      <c r="C6" s="445"/>
      <c r="D6" s="445"/>
      <c r="E6" s="340">
        <v>2015</v>
      </c>
      <c r="F6" s="340">
        <v>2016</v>
      </c>
      <c r="G6" s="340" t="s">
        <v>164</v>
      </c>
      <c r="H6" s="445"/>
      <c r="I6" s="441"/>
      <c r="L6" s="215" t="s">
        <v>461</v>
      </c>
      <c r="M6" s="491" t="s">
        <v>522</v>
      </c>
    </row>
    <row r="7" spans="1:18" ht="15" customHeight="1">
      <c r="A7" s="218">
        <v>1</v>
      </c>
      <c r="B7" s="219" t="s">
        <v>460</v>
      </c>
      <c r="C7" s="220">
        <v>67733</v>
      </c>
      <c r="D7" s="221">
        <f t="shared" ref="D7:D30" si="0">C7/J7*100</f>
        <v>83.905853205326736</v>
      </c>
      <c r="E7" s="276">
        <v>836</v>
      </c>
      <c r="F7" s="220">
        <v>266</v>
      </c>
      <c r="G7" s="222">
        <f t="shared" ref="G7:G29" si="1">F7-E7</f>
        <v>-570</v>
      </c>
      <c r="H7" s="276">
        <v>67476</v>
      </c>
      <c r="I7" s="223">
        <f>H7/M7*100</f>
        <v>99.607333707301223</v>
      </c>
      <c r="J7" s="224">
        <v>80725</v>
      </c>
      <c r="K7" s="219" t="s">
        <v>460</v>
      </c>
      <c r="L7" s="215">
        <v>2092</v>
      </c>
      <c r="M7" s="492">
        <v>67742</v>
      </c>
      <c r="N7" s="337"/>
      <c r="Q7" s="276"/>
      <c r="R7" s="219"/>
    </row>
    <row r="8" spans="1:18" ht="15" customHeight="1">
      <c r="A8" s="218">
        <v>2</v>
      </c>
      <c r="B8" s="219" t="s">
        <v>0</v>
      </c>
      <c r="C8" s="220">
        <v>95058</v>
      </c>
      <c r="D8" s="221">
        <f t="shared" si="0"/>
        <v>79.009575104727702</v>
      </c>
      <c r="E8" s="276">
        <v>512</v>
      </c>
      <c r="F8" s="220">
        <v>292</v>
      </c>
      <c r="G8" s="222">
        <f t="shared" si="1"/>
        <v>-220</v>
      </c>
      <c r="H8" s="276">
        <v>94766</v>
      </c>
      <c r="I8" s="223">
        <f t="shared" ref="I8:I29" si="2">H8/M8*100</f>
        <v>99.692819120957736</v>
      </c>
      <c r="J8" s="224">
        <v>120312</v>
      </c>
      <c r="K8" s="219" t="s">
        <v>0</v>
      </c>
      <c r="L8" s="215">
        <v>554</v>
      </c>
      <c r="M8" s="492">
        <v>95058</v>
      </c>
      <c r="N8" s="337"/>
      <c r="Q8" s="276"/>
      <c r="R8" s="219"/>
    </row>
    <row r="9" spans="1:18" ht="15" customHeight="1">
      <c r="A9" s="218">
        <v>3</v>
      </c>
      <c r="B9" s="219" t="s">
        <v>1</v>
      </c>
      <c r="C9" s="220">
        <v>68155</v>
      </c>
      <c r="D9" s="221">
        <f t="shared" si="0"/>
        <v>78.316575696638907</v>
      </c>
      <c r="E9" s="276">
        <v>273</v>
      </c>
      <c r="F9" s="220">
        <v>72</v>
      </c>
      <c r="G9" s="222">
        <f t="shared" si="1"/>
        <v>-201</v>
      </c>
      <c r="H9" s="276">
        <v>68083</v>
      </c>
      <c r="I9" s="223">
        <f t="shared" si="2"/>
        <v>99.894358447656074</v>
      </c>
      <c r="J9" s="224">
        <v>87025</v>
      </c>
      <c r="K9" s="219" t="s">
        <v>1</v>
      </c>
      <c r="L9" s="215">
        <v>0</v>
      </c>
      <c r="M9" s="492">
        <v>68155</v>
      </c>
      <c r="N9" s="337"/>
      <c r="Q9" s="276"/>
      <c r="R9" s="219"/>
    </row>
    <row r="10" spans="1:18" ht="15" customHeight="1">
      <c r="A10" s="218">
        <v>4</v>
      </c>
      <c r="B10" s="219" t="s">
        <v>2</v>
      </c>
      <c r="C10" s="225">
        <v>118435</v>
      </c>
      <c r="D10" s="221">
        <f t="shared" si="0"/>
        <v>80.670099581783745</v>
      </c>
      <c r="E10" s="276">
        <v>2511</v>
      </c>
      <c r="F10" s="220">
        <v>2057</v>
      </c>
      <c r="G10" s="222">
        <f t="shared" si="1"/>
        <v>-454</v>
      </c>
      <c r="H10" s="276">
        <v>116378</v>
      </c>
      <c r="I10" s="223">
        <f t="shared" si="2"/>
        <v>98.263182336302606</v>
      </c>
      <c r="J10" s="224">
        <v>146814</v>
      </c>
      <c r="K10" s="219" t="s">
        <v>2</v>
      </c>
      <c r="L10" s="215">
        <v>46252</v>
      </c>
      <c r="M10" s="492">
        <v>118435</v>
      </c>
      <c r="N10" s="337"/>
      <c r="Q10" s="276"/>
      <c r="R10" s="219"/>
    </row>
    <row r="11" spans="1:18" ht="15" customHeight="1">
      <c r="A11" s="218">
        <v>5</v>
      </c>
      <c r="B11" s="219" t="s">
        <v>3</v>
      </c>
      <c r="C11" s="220">
        <v>120108</v>
      </c>
      <c r="D11" s="221">
        <f t="shared" si="0"/>
        <v>78.585168609900677</v>
      </c>
      <c r="E11" s="276">
        <v>3658</v>
      </c>
      <c r="F11" s="220">
        <v>847</v>
      </c>
      <c r="G11" s="222">
        <f t="shared" si="1"/>
        <v>-2811</v>
      </c>
      <c r="H11" s="276">
        <v>119274</v>
      </c>
      <c r="I11" s="223">
        <f t="shared" si="2"/>
        <v>99.294877665021104</v>
      </c>
      <c r="J11" s="224">
        <v>152838</v>
      </c>
      <c r="K11" s="219" t="s">
        <v>3</v>
      </c>
      <c r="L11" s="215">
        <v>47372</v>
      </c>
      <c r="M11" s="492">
        <v>120121</v>
      </c>
      <c r="N11" s="337"/>
      <c r="Q11" s="276"/>
      <c r="R11" s="219"/>
    </row>
    <row r="12" spans="1:18" ht="15">
      <c r="A12" s="218">
        <v>6</v>
      </c>
      <c r="B12" s="219" t="s">
        <v>4</v>
      </c>
      <c r="C12" s="220">
        <v>81409</v>
      </c>
      <c r="D12" s="221">
        <f t="shared" si="0"/>
        <v>87.052621448506684</v>
      </c>
      <c r="E12" s="276">
        <v>874</v>
      </c>
      <c r="F12" s="220">
        <v>729</v>
      </c>
      <c r="G12" s="222">
        <f t="shared" si="1"/>
        <v>-145</v>
      </c>
      <c r="H12" s="276">
        <v>80680</v>
      </c>
      <c r="I12" s="223">
        <f t="shared" si="2"/>
        <v>99.10452161308946</v>
      </c>
      <c r="J12" s="224">
        <v>93517</v>
      </c>
      <c r="K12" s="219" t="s">
        <v>4</v>
      </c>
      <c r="L12" s="215">
        <v>20868</v>
      </c>
      <c r="M12" s="492">
        <v>81409</v>
      </c>
      <c r="N12" s="337"/>
      <c r="Q12" s="276"/>
      <c r="R12" s="219"/>
    </row>
    <row r="13" spans="1:18" ht="15" customHeight="1">
      <c r="A13" s="218">
        <v>7</v>
      </c>
      <c r="B13" s="219" t="s">
        <v>462</v>
      </c>
      <c r="C13" s="220">
        <v>81201</v>
      </c>
      <c r="D13" s="221">
        <f t="shared" si="0"/>
        <v>71.491710761482992</v>
      </c>
      <c r="E13" s="276">
        <v>1369</v>
      </c>
      <c r="F13" s="220"/>
      <c r="G13" s="222">
        <f t="shared" si="1"/>
        <v>-1369</v>
      </c>
      <c r="H13" s="276">
        <v>81201</v>
      </c>
      <c r="I13" s="223">
        <f t="shared" si="2"/>
        <v>100</v>
      </c>
      <c r="J13" s="224">
        <v>113581</v>
      </c>
      <c r="K13" s="219" t="s">
        <v>462</v>
      </c>
      <c r="L13" s="215">
        <v>0</v>
      </c>
      <c r="M13" s="492">
        <v>81201</v>
      </c>
      <c r="N13" s="337"/>
      <c r="Q13" s="276"/>
      <c r="R13" s="219"/>
    </row>
    <row r="14" spans="1:18" ht="15" customHeight="1">
      <c r="A14" s="218">
        <v>8</v>
      </c>
      <c r="B14" s="219" t="s">
        <v>5</v>
      </c>
      <c r="C14" s="220">
        <v>77091</v>
      </c>
      <c r="D14" s="221">
        <f t="shared" si="0"/>
        <v>81.595910202267177</v>
      </c>
      <c r="E14" s="276">
        <v>5079</v>
      </c>
      <c r="F14" s="220">
        <v>343</v>
      </c>
      <c r="G14" s="222">
        <f t="shared" si="1"/>
        <v>-4736</v>
      </c>
      <c r="H14" s="276">
        <v>76748</v>
      </c>
      <c r="I14" s="223">
        <f t="shared" si="2"/>
        <v>99.555071279397083</v>
      </c>
      <c r="J14" s="224">
        <v>94479</v>
      </c>
      <c r="K14" s="219" t="s">
        <v>5</v>
      </c>
      <c r="L14" s="215">
        <v>22319</v>
      </c>
      <c r="M14" s="492">
        <v>77091</v>
      </c>
      <c r="N14" s="337"/>
      <c r="Q14" s="276"/>
      <c r="R14" s="219"/>
    </row>
    <row r="15" spans="1:18" ht="15" customHeight="1">
      <c r="A15" s="218">
        <v>9</v>
      </c>
      <c r="B15" s="219" t="s">
        <v>463</v>
      </c>
      <c r="C15" s="220">
        <v>41628</v>
      </c>
      <c r="D15" s="221">
        <f t="shared" si="0"/>
        <v>65.847292744269907</v>
      </c>
      <c r="E15" s="276">
        <v>72</v>
      </c>
      <c r="F15" s="220">
        <v>79</v>
      </c>
      <c r="G15" s="222">
        <f t="shared" si="1"/>
        <v>7</v>
      </c>
      <c r="H15" s="276">
        <v>41549</v>
      </c>
      <c r="I15" s="223">
        <f t="shared" si="2"/>
        <v>99.810223887767847</v>
      </c>
      <c r="J15" s="224">
        <v>63219</v>
      </c>
      <c r="K15" s="219" t="s">
        <v>463</v>
      </c>
      <c r="L15" s="215">
        <v>1611</v>
      </c>
      <c r="M15" s="492">
        <v>41628</v>
      </c>
      <c r="N15" s="337"/>
      <c r="Q15" s="276"/>
      <c r="R15" s="219"/>
    </row>
    <row r="16" spans="1:18" ht="15" customHeight="1">
      <c r="A16" s="218">
        <v>10</v>
      </c>
      <c r="B16" s="219" t="s">
        <v>6</v>
      </c>
      <c r="C16" s="220">
        <v>68442</v>
      </c>
      <c r="D16" s="221">
        <f t="shared" si="0"/>
        <v>82.297628781684381</v>
      </c>
      <c r="E16" s="276">
        <v>369</v>
      </c>
      <c r="F16" s="220">
        <v>209</v>
      </c>
      <c r="G16" s="222">
        <f t="shared" si="1"/>
        <v>-160</v>
      </c>
      <c r="H16" s="276">
        <v>68233</v>
      </c>
      <c r="I16" s="223">
        <f t="shared" si="2"/>
        <v>99.694631951141105</v>
      </c>
      <c r="J16" s="224">
        <v>83164</v>
      </c>
      <c r="K16" s="219" t="s">
        <v>6</v>
      </c>
      <c r="L16" s="215">
        <v>18611</v>
      </c>
      <c r="M16" s="492">
        <v>68442</v>
      </c>
      <c r="N16" s="337"/>
      <c r="Q16" s="276"/>
      <c r="R16" s="219"/>
    </row>
    <row r="17" spans="1:18" ht="15" customHeight="1">
      <c r="A17" s="218">
        <v>11</v>
      </c>
      <c r="B17" s="219" t="s">
        <v>7</v>
      </c>
      <c r="C17" s="220">
        <v>104869</v>
      </c>
      <c r="D17" s="221">
        <f t="shared" si="0"/>
        <v>86.478485313278256</v>
      </c>
      <c r="E17" s="276">
        <v>3513</v>
      </c>
      <c r="F17" s="220">
        <v>2720</v>
      </c>
      <c r="G17" s="222">
        <f t="shared" si="1"/>
        <v>-793</v>
      </c>
      <c r="H17" s="276">
        <v>102149</v>
      </c>
      <c r="I17" s="223">
        <f t="shared" si="2"/>
        <v>97.406287844834978</v>
      </c>
      <c r="J17" s="224">
        <v>121266</v>
      </c>
      <c r="K17" s="219" t="s">
        <v>7</v>
      </c>
      <c r="L17" s="215">
        <v>52323</v>
      </c>
      <c r="M17" s="492">
        <v>104869</v>
      </c>
      <c r="N17" s="337"/>
      <c r="Q17" s="276"/>
      <c r="R17" s="219"/>
    </row>
    <row r="18" spans="1:18" ht="15" customHeight="1">
      <c r="A18" s="218">
        <v>12</v>
      </c>
      <c r="B18" s="219" t="s">
        <v>8</v>
      </c>
      <c r="C18" s="220">
        <v>94979</v>
      </c>
      <c r="D18" s="221">
        <f t="shared" si="0"/>
        <v>77.359581677200751</v>
      </c>
      <c r="E18" s="276">
        <v>2980</v>
      </c>
      <c r="F18" s="220">
        <v>1283</v>
      </c>
      <c r="G18" s="222">
        <f t="shared" si="1"/>
        <v>-1697</v>
      </c>
      <c r="H18" s="276">
        <v>93696</v>
      </c>
      <c r="I18" s="223">
        <f t="shared" si="2"/>
        <v>98.649175080807339</v>
      </c>
      <c r="J18" s="224">
        <v>122776</v>
      </c>
      <c r="K18" s="219" t="s">
        <v>8</v>
      </c>
      <c r="L18" s="215">
        <v>2144</v>
      </c>
      <c r="M18" s="492">
        <v>94979</v>
      </c>
      <c r="N18" s="337"/>
      <c r="Q18" s="276"/>
      <c r="R18" s="219"/>
    </row>
    <row r="19" spans="1:18" ht="15" customHeight="1">
      <c r="A19" s="218">
        <v>13</v>
      </c>
      <c r="B19" s="219" t="s">
        <v>9</v>
      </c>
      <c r="C19" s="220">
        <v>56730</v>
      </c>
      <c r="D19" s="221">
        <f t="shared" si="0"/>
        <v>73.002187620640839</v>
      </c>
      <c r="E19" s="276">
        <v>598</v>
      </c>
      <c r="F19" s="220">
        <v>93</v>
      </c>
      <c r="G19" s="222">
        <f t="shared" si="1"/>
        <v>-505</v>
      </c>
      <c r="H19" s="276">
        <v>56637</v>
      </c>
      <c r="I19" s="223">
        <f t="shared" si="2"/>
        <v>99.836065573770497</v>
      </c>
      <c r="J19" s="224">
        <v>77710</v>
      </c>
      <c r="K19" s="219" t="s">
        <v>9</v>
      </c>
      <c r="L19" s="215">
        <v>0</v>
      </c>
      <c r="M19" s="492">
        <v>56730</v>
      </c>
      <c r="N19" s="337"/>
      <c r="Q19" s="276"/>
      <c r="R19" s="219"/>
    </row>
    <row r="20" spans="1:18" ht="15" customHeight="1">
      <c r="A20" s="218">
        <v>14</v>
      </c>
      <c r="B20" s="219" t="s">
        <v>464</v>
      </c>
      <c r="C20" s="220">
        <v>39828</v>
      </c>
      <c r="D20" s="221">
        <f t="shared" si="0"/>
        <v>66.073857792229347</v>
      </c>
      <c r="E20" s="276">
        <v>680</v>
      </c>
      <c r="F20" s="220">
        <v>706</v>
      </c>
      <c r="G20" s="222">
        <f t="shared" si="1"/>
        <v>26</v>
      </c>
      <c r="H20" s="276">
        <v>39122</v>
      </c>
      <c r="I20" s="223">
        <f t="shared" si="2"/>
        <v>98.227377724214122</v>
      </c>
      <c r="J20" s="224">
        <v>60278</v>
      </c>
      <c r="K20" s="219" t="s">
        <v>464</v>
      </c>
      <c r="L20" s="215">
        <v>2397</v>
      </c>
      <c r="M20" s="492">
        <v>39828</v>
      </c>
      <c r="N20" s="337"/>
      <c r="Q20" s="276"/>
      <c r="R20" s="219"/>
    </row>
    <row r="21" spans="1:18" ht="15" customHeight="1">
      <c r="A21" s="218">
        <v>15</v>
      </c>
      <c r="B21" s="219" t="s">
        <v>10</v>
      </c>
      <c r="C21" s="220">
        <v>11313</v>
      </c>
      <c r="D21" s="221">
        <f t="shared" si="0"/>
        <v>73.56613343737807</v>
      </c>
      <c r="E21" s="276"/>
      <c r="F21" s="220">
        <v>33</v>
      </c>
      <c r="G21" s="222">
        <f t="shared" si="1"/>
        <v>33</v>
      </c>
      <c r="H21" s="276">
        <v>11280</v>
      </c>
      <c r="I21" s="223">
        <f t="shared" si="2"/>
        <v>99.708300185627152</v>
      </c>
      <c r="J21" s="224">
        <v>15378</v>
      </c>
      <c r="K21" s="219" t="s">
        <v>10</v>
      </c>
      <c r="L21" s="215">
        <v>0</v>
      </c>
      <c r="M21" s="492">
        <v>11313</v>
      </c>
      <c r="N21" s="337"/>
      <c r="Q21" s="276"/>
      <c r="R21" s="219"/>
    </row>
    <row r="22" spans="1:18" ht="15" customHeight="1">
      <c r="A22" s="226">
        <v>16</v>
      </c>
      <c r="B22" s="219" t="s">
        <v>465</v>
      </c>
      <c r="C22" s="220">
        <v>140005</v>
      </c>
      <c r="D22" s="221">
        <f t="shared" si="0"/>
        <v>92.018350432799423</v>
      </c>
      <c r="E22" s="276">
        <v>2572</v>
      </c>
      <c r="F22" s="220">
        <v>1866</v>
      </c>
      <c r="G22" s="222">
        <f t="shared" si="1"/>
        <v>-706</v>
      </c>
      <c r="H22" s="276">
        <v>138139</v>
      </c>
      <c r="I22" s="223">
        <f t="shared" si="2"/>
        <v>98.66719045748367</v>
      </c>
      <c r="J22" s="224">
        <v>152149</v>
      </c>
      <c r="K22" s="219" t="s">
        <v>465</v>
      </c>
      <c r="L22" s="215">
        <v>52722</v>
      </c>
      <c r="M22" s="492">
        <v>140005</v>
      </c>
      <c r="N22" s="337"/>
      <c r="Q22" s="276"/>
      <c r="R22" s="219"/>
    </row>
    <row r="23" spans="1:18" ht="15" customHeight="1">
      <c r="A23" s="218">
        <v>17</v>
      </c>
      <c r="B23" s="219" t="s">
        <v>466</v>
      </c>
      <c r="C23" s="220">
        <v>7261</v>
      </c>
      <c r="D23" s="221">
        <f t="shared" si="0"/>
        <v>65.337892558265096</v>
      </c>
      <c r="E23" s="276">
        <v>90</v>
      </c>
      <c r="F23" s="220">
        <v>205</v>
      </c>
      <c r="G23" s="222">
        <f t="shared" si="1"/>
        <v>115</v>
      </c>
      <c r="H23" s="276">
        <v>7056</v>
      </c>
      <c r="I23" s="223">
        <f t="shared" si="2"/>
        <v>97.176697424597165</v>
      </c>
      <c r="J23" s="224">
        <v>11113</v>
      </c>
      <c r="K23" s="219" t="s">
        <v>466</v>
      </c>
      <c r="L23" s="215">
        <v>1219</v>
      </c>
      <c r="M23" s="492">
        <v>7261</v>
      </c>
      <c r="N23" s="337"/>
      <c r="Q23" s="276"/>
      <c r="R23" s="219"/>
    </row>
    <row r="24" spans="1:18" ht="15" customHeight="1">
      <c r="A24" s="218">
        <v>18</v>
      </c>
      <c r="B24" s="219" t="s">
        <v>11</v>
      </c>
      <c r="C24" s="220">
        <v>96735</v>
      </c>
      <c r="D24" s="221">
        <f t="shared" si="0"/>
        <v>89.127931082139398</v>
      </c>
      <c r="E24" s="276">
        <v>1769</v>
      </c>
      <c r="F24" s="220">
        <v>1744</v>
      </c>
      <c r="G24" s="222">
        <f t="shared" si="1"/>
        <v>-25</v>
      </c>
      <c r="H24" s="276">
        <v>95020</v>
      </c>
      <c r="I24" s="223">
        <f t="shared" si="2"/>
        <v>98.197676821958581</v>
      </c>
      <c r="J24" s="224">
        <v>108535</v>
      </c>
      <c r="K24" s="219" t="s">
        <v>11</v>
      </c>
      <c r="L24" s="215">
        <v>0</v>
      </c>
      <c r="M24" s="492">
        <v>96764</v>
      </c>
      <c r="N24" s="337"/>
      <c r="Q24" s="276"/>
      <c r="R24" s="219"/>
    </row>
    <row r="25" spans="1:18" ht="25.5">
      <c r="A25" s="218">
        <v>19</v>
      </c>
      <c r="B25" s="219" t="s">
        <v>467</v>
      </c>
      <c r="C25" s="220">
        <v>10091</v>
      </c>
      <c r="D25" s="221">
        <f t="shared" si="0"/>
        <v>48.08443724387687</v>
      </c>
      <c r="E25" s="276">
        <v>319</v>
      </c>
      <c r="F25" s="220">
        <v>216</v>
      </c>
      <c r="G25" s="222">
        <f t="shared" si="1"/>
        <v>-103</v>
      </c>
      <c r="H25" s="276">
        <v>9906</v>
      </c>
      <c r="I25" s="223">
        <f t="shared" si="2"/>
        <v>97.866034380557196</v>
      </c>
      <c r="J25" s="224">
        <v>20986</v>
      </c>
      <c r="K25" s="219" t="s">
        <v>467</v>
      </c>
      <c r="L25" s="215">
        <v>3474</v>
      </c>
      <c r="M25" s="492">
        <v>10122</v>
      </c>
      <c r="N25" s="337"/>
      <c r="Q25" s="276"/>
      <c r="R25" s="219"/>
    </row>
    <row r="26" spans="1:18" ht="15" customHeight="1">
      <c r="A26" s="218">
        <v>20</v>
      </c>
      <c r="B26" s="219" t="s">
        <v>468</v>
      </c>
      <c r="C26" s="220">
        <v>68498</v>
      </c>
      <c r="D26" s="221">
        <f t="shared" si="0"/>
        <v>72.732485293805354</v>
      </c>
      <c r="E26" s="276">
        <v>864</v>
      </c>
      <c r="F26" s="220">
        <v>665</v>
      </c>
      <c r="G26" s="222">
        <f t="shared" si="1"/>
        <v>-199</v>
      </c>
      <c r="H26" s="276">
        <v>67833</v>
      </c>
      <c r="I26" s="223">
        <f t="shared" si="2"/>
        <v>99.02916873485357</v>
      </c>
      <c r="J26" s="224">
        <v>94178</v>
      </c>
      <c r="K26" s="219" t="s">
        <v>468</v>
      </c>
      <c r="L26" s="215">
        <v>1869</v>
      </c>
      <c r="M26" s="492">
        <v>68498</v>
      </c>
      <c r="N26" s="337"/>
      <c r="Q26" s="276"/>
      <c r="R26" s="219"/>
    </row>
    <row r="27" spans="1:18" ht="15" customHeight="1">
      <c r="A27" s="218">
        <v>22</v>
      </c>
      <c r="B27" s="219" t="s">
        <v>12</v>
      </c>
      <c r="C27" s="220">
        <v>57993</v>
      </c>
      <c r="D27" s="221">
        <f t="shared" si="0"/>
        <v>66.621863799283148</v>
      </c>
      <c r="E27" s="276">
        <v>290</v>
      </c>
      <c r="F27" s="220">
        <v>363</v>
      </c>
      <c r="G27" s="222">
        <f t="shared" si="1"/>
        <v>73</v>
      </c>
      <c r="H27" s="276">
        <v>57630</v>
      </c>
      <c r="I27" s="223">
        <f t="shared" si="2"/>
        <v>99.374062386839796</v>
      </c>
      <c r="J27" s="224">
        <v>87048</v>
      </c>
      <c r="K27" s="219" t="s">
        <v>12</v>
      </c>
      <c r="L27" s="215">
        <v>1009</v>
      </c>
      <c r="M27" s="492">
        <v>57993</v>
      </c>
      <c r="N27" s="337"/>
      <c r="Q27" s="276"/>
      <c r="R27" s="219"/>
    </row>
    <row r="28" spans="1:18" ht="15" customHeight="1">
      <c r="A28" s="218">
        <v>23</v>
      </c>
      <c r="B28" s="227" t="s">
        <v>13</v>
      </c>
      <c r="C28" s="220">
        <v>22278</v>
      </c>
      <c r="D28" s="221">
        <f t="shared" si="0"/>
        <v>77.998739584062733</v>
      </c>
      <c r="E28" s="276">
        <v>231</v>
      </c>
      <c r="F28" s="220">
        <v>209</v>
      </c>
      <c r="G28" s="222">
        <f t="shared" si="1"/>
        <v>-22</v>
      </c>
      <c r="H28" s="276">
        <v>22069</v>
      </c>
      <c r="I28" s="223">
        <f t="shared" si="2"/>
        <v>99.061854744591074</v>
      </c>
      <c r="J28" s="224">
        <v>28562</v>
      </c>
      <c r="K28" s="227" t="s">
        <v>13</v>
      </c>
      <c r="L28" s="215">
        <v>0</v>
      </c>
      <c r="M28" s="492">
        <v>22278</v>
      </c>
      <c r="N28" s="337"/>
      <c r="Q28" s="276"/>
      <c r="R28" s="227"/>
    </row>
    <row r="29" spans="1:18" ht="15" customHeight="1">
      <c r="A29" s="218">
        <v>24</v>
      </c>
      <c r="B29" s="227" t="s">
        <v>469</v>
      </c>
      <c r="C29" s="220">
        <v>2243</v>
      </c>
      <c r="D29" s="221">
        <f t="shared" si="0"/>
        <v>37.321131447587355</v>
      </c>
      <c r="E29" s="221">
        <v>37</v>
      </c>
      <c r="F29" s="220">
        <v>6</v>
      </c>
      <c r="G29" s="222">
        <f t="shared" si="1"/>
        <v>-31</v>
      </c>
      <c r="H29" s="276">
        <v>2237</v>
      </c>
      <c r="I29" s="223">
        <f t="shared" si="2"/>
        <v>99.732501114578682</v>
      </c>
      <c r="J29" s="224">
        <v>6010</v>
      </c>
      <c r="K29" s="236" t="s">
        <v>469</v>
      </c>
      <c r="L29" s="217">
        <v>119</v>
      </c>
      <c r="M29" s="492">
        <v>2243</v>
      </c>
      <c r="N29" s="337"/>
      <c r="Q29" s="276"/>
      <c r="R29" s="227"/>
    </row>
    <row r="30" spans="1:18" s="217" customFormat="1">
      <c r="A30" s="442" t="s">
        <v>14</v>
      </c>
      <c r="B30" s="442"/>
      <c r="C30" s="228">
        <f>SUM(C7:C29)</f>
        <v>1532083</v>
      </c>
      <c r="D30" s="229">
        <f t="shared" si="0"/>
        <v>78.905711238252991</v>
      </c>
      <c r="E30" s="230" t="s">
        <v>470</v>
      </c>
      <c r="F30" s="231">
        <f>SUM(F7:F29)</f>
        <v>15003</v>
      </c>
      <c r="G30" s="232">
        <f>F30-E31</f>
        <v>5991</v>
      </c>
      <c r="H30" s="233">
        <f>SUM(H7:H29)</f>
        <v>1517162</v>
      </c>
      <c r="I30" s="234">
        <f t="shared" ref="I30" si="3">H30/C30*100</f>
        <v>99.026097150089129</v>
      </c>
      <c r="J30" s="224">
        <f>SUM(J7:J29)</f>
        <v>1941663</v>
      </c>
      <c r="M30" s="217">
        <f>SUM(M7:M29)</f>
        <v>1532165</v>
      </c>
    </row>
    <row r="31" spans="1:18" s="217" customFormat="1">
      <c r="A31" s="443">
        <v>2015</v>
      </c>
      <c r="B31" s="443"/>
      <c r="C31" s="237">
        <v>1106276</v>
      </c>
      <c r="D31" s="238">
        <v>60.6</v>
      </c>
      <c r="E31" s="239">
        <v>9012</v>
      </c>
      <c r="F31" s="239" t="s">
        <v>471</v>
      </c>
      <c r="G31" s="239" t="s">
        <v>471</v>
      </c>
      <c r="H31" s="233">
        <v>1087649</v>
      </c>
      <c r="I31" s="234">
        <v>98.3</v>
      </c>
      <c r="J31" s="235"/>
      <c r="K31" s="235"/>
    </row>
    <row r="32" spans="1:18">
      <c r="B32" s="240"/>
    </row>
    <row r="36" spans="11:12">
      <c r="L36" s="215" t="s">
        <v>472</v>
      </c>
    </row>
    <row r="37" spans="11:12">
      <c r="K37" s="219" t="s">
        <v>460</v>
      </c>
      <c r="L37" s="241">
        <v>97.6201586560896</v>
      </c>
    </row>
  </sheetData>
  <mergeCells count="13">
    <mergeCell ref="I5:I6"/>
    <mergeCell ref="A30:B30"/>
    <mergeCell ref="A31:B31"/>
    <mergeCell ref="A2:I2"/>
    <mergeCell ref="A4:A6"/>
    <mergeCell ref="B4:B6"/>
    <mergeCell ref="C4:D4"/>
    <mergeCell ref="E4:G4"/>
    <mergeCell ref="H4:I4"/>
    <mergeCell ref="C5:C6"/>
    <mergeCell ref="D5:D6"/>
    <mergeCell ref="E5:G5"/>
    <mergeCell ref="H5:H6"/>
  </mergeCells>
  <printOptions horizontalCentered="1"/>
  <pageMargins left="0.27" right="0.19" top="0.95" bottom="0.74803149606299213" header="0.51181102362204722" footer="0.51181102362204722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N25" sqref="N24:N25"/>
    </sheetView>
  </sheetViews>
  <sheetFormatPr defaultRowHeight="12.75"/>
  <cols>
    <col min="1" max="1" width="9.140625" style="96"/>
    <col min="2" max="2" width="12.42578125" style="96" customWidth="1"/>
    <col min="3" max="3" width="10.5703125" style="96" customWidth="1"/>
    <col min="4" max="4" width="10.28515625" style="96" customWidth="1"/>
    <col min="5" max="5" width="11" style="96" customWidth="1"/>
    <col min="6" max="6" width="10.42578125" style="96" customWidth="1"/>
    <col min="7" max="7" width="10.5703125" style="96" customWidth="1"/>
    <col min="8" max="8" width="11.140625" style="96" customWidth="1"/>
    <col min="9" max="9" width="9.140625" style="96"/>
    <col min="10" max="10" width="9.5703125" style="96" customWidth="1"/>
    <col min="11" max="12" width="9.140625" style="96" hidden="1" customWidth="1"/>
    <col min="13" max="13" width="9.5703125" style="96" hidden="1" customWidth="1"/>
    <col min="14" max="257" width="9.140625" style="96"/>
    <col min="258" max="258" width="12.85546875" style="96" customWidth="1"/>
    <col min="259" max="261" width="9.140625" style="96"/>
    <col min="262" max="262" width="12.5703125" style="96" customWidth="1"/>
    <col min="263" max="263" width="8.7109375" style="96" customWidth="1"/>
    <col min="264" max="264" width="17.140625" style="96" customWidth="1"/>
    <col min="265" max="265" width="9.140625" style="96"/>
    <col min="266" max="266" width="9.5703125" style="96" customWidth="1"/>
    <col min="267" max="268" width="9.140625" style="96"/>
    <col min="269" max="269" width="9.5703125" style="96" bestFit="1" customWidth="1"/>
    <col min="270" max="513" width="9.140625" style="96"/>
    <col min="514" max="514" width="12.85546875" style="96" customWidth="1"/>
    <col min="515" max="517" width="9.140625" style="96"/>
    <col min="518" max="518" width="12.5703125" style="96" customWidth="1"/>
    <col min="519" max="519" width="8.7109375" style="96" customWidth="1"/>
    <col min="520" max="520" width="17.140625" style="96" customWidth="1"/>
    <col min="521" max="521" width="9.140625" style="96"/>
    <col min="522" max="522" width="9.5703125" style="96" customWidth="1"/>
    <col min="523" max="524" width="9.140625" style="96"/>
    <col min="525" max="525" width="9.5703125" style="96" bestFit="1" customWidth="1"/>
    <col min="526" max="769" width="9.140625" style="96"/>
    <col min="770" max="770" width="12.85546875" style="96" customWidth="1"/>
    <col min="771" max="773" width="9.140625" style="96"/>
    <col min="774" max="774" width="12.5703125" style="96" customWidth="1"/>
    <col min="775" max="775" width="8.7109375" style="96" customWidth="1"/>
    <col min="776" max="776" width="17.140625" style="96" customWidth="1"/>
    <col min="777" max="777" width="9.140625" style="96"/>
    <col min="778" max="778" width="9.5703125" style="96" customWidth="1"/>
    <col min="779" max="780" width="9.140625" style="96"/>
    <col min="781" max="781" width="9.5703125" style="96" bestFit="1" customWidth="1"/>
    <col min="782" max="1025" width="9.140625" style="96"/>
    <col min="1026" max="1026" width="12.85546875" style="96" customWidth="1"/>
    <col min="1027" max="1029" width="9.140625" style="96"/>
    <col min="1030" max="1030" width="12.5703125" style="96" customWidth="1"/>
    <col min="1031" max="1031" width="8.7109375" style="96" customWidth="1"/>
    <col min="1032" max="1032" width="17.140625" style="96" customWidth="1"/>
    <col min="1033" max="1033" width="9.140625" style="96"/>
    <col min="1034" max="1034" width="9.5703125" style="96" customWidth="1"/>
    <col min="1035" max="1036" width="9.140625" style="96"/>
    <col min="1037" max="1037" width="9.5703125" style="96" bestFit="1" customWidth="1"/>
    <col min="1038" max="1281" width="9.140625" style="96"/>
    <col min="1282" max="1282" width="12.85546875" style="96" customWidth="1"/>
    <col min="1283" max="1285" width="9.140625" style="96"/>
    <col min="1286" max="1286" width="12.5703125" style="96" customWidth="1"/>
    <col min="1287" max="1287" width="8.7109375" style="96" customWidth="1"/>
    <col min="1288" max="1288" width="17.140625" style="96" customWidth="1"/>
    <col min="1289" max="1289" width="9.140625" style="96"/>
    <col min="1290" max="1290" width="9.5703125" style="96" customWidth="1"/>
    <col min="1291" max="1292" width="9.140625" style="96"/>
    <col min="1293" max="1293" width="9.5703125" style="96" bestFit="1" customWidth="1"/>
    <col min="1294" max="1537" width="9.140625" style="96"/>
    <col min="1538" max="1538" width="12.85546875" style="96" customWidth="1"/>
    <col min="1539" max="1541" width="9.140625" style="96"/>
    <col min="1542" max="1542" width="12.5703125" style="96" customWidth="1"/>
    <col min="1543" max="1543" width="8.7109375" style="96" customWidth="1"/>
    <col min="1544" max="1544" width="17.140625" style="96" customWidth="1"/>
    <col min="1545" max="1545" width="9.140625" style="96"/>
    <col min="1546" max="1546" width="9.5703125" style="96" customWidth="1"/>
    <col min="1547" max="1548" width="9.140625" style="96"/>
    <col min="1549" max="1549" width="9.5703125" style="96" bestFit="1" customWidth="1"/>
    <col min="1550" max="1793" width="9.140625" style="96"/>
    <col min="1794" max="1794" width="12.85546875" style="96" customWidth="1"/>
    <col min="1795" max="1797" width="9.140625" style="96"/>
    <col min="1798" max="1798" width="12.5703125" style="96" customWidth="1"/>
    <col min="1799" max="1799" width="8.7109375" style="96" customWidth="1"/>
    <col min="1800" max="1800" width="17.140625" style="96" customWidth="1"/>
    <col min="1801" max="1801" width="9.140625" style="96"/>
    <col min="1802" max="1802" width="9.5703125" style="96" customWidth="1"/>
    <col min="1803" max="1804" width="9.140625" style="96"/>
    <col min="1805" max="1805" width="9.5703125" style="96" bestFit="1" customWidth="1"/>
    <col min="1806" max="2049" width="9.140625" style="96"/>
    <col min="2050" max="2050" width="12.85546875" style="96" customWidth="1"/>
    <col min="2051" max="2053" width="9.140625" style="96"/>
    <col min="2054" max="2054" width="12.5703125" style="96" customWidth="1"/>
    <col min="2055" max="2055" width="8.7109375" style="96" customWidth="1"/>
    <col min="2056" max="2056" width="17.140625" style="96" customWidth="1"/>
    <col min="2057" max="2057" width="9.140625" style="96"/>
    <col min="2058" max="2058" width="9.5703125" style="96" customWidth="1"/>
    <col min="2059" max="2060" width="9.140625" style="96"/>
    <col min="2061" max="2061" width="9.5703125" style="96" bestFit="1" customWidth="1"/>
    <col min="2062" max="2305" width="9.140625" style="96"/>
    <col min="2306" max="2306" width="12.85546875" style="96" customWidth="1"/>
    <col min="2307" max="2309" width="9.140625" style="96"/>
    <col min="2310" max="2310" width="12.5703125" style="96" customWidth="1"/>
    <col min="2311" max="2311" width="8.7109375" style="96" customWidth="1"/>
    <col min="2312" max="2312" width="17.140625" style="96" customWidth="1"/>
    <col min="2313" max="2313" width="9.140625" style="96"/>
    <col min="2314" max="2314" width="9.5703125" style="96" customWidth="1"/>
    <col min="2315" max="2316" width="9.140625" style="96"/>
    <col min="2317" max="2317" width="9.5703125" style="96" bestFit="1" customWidth="1"/>
    <col min="2318" max="2561" width="9.140625" style="96"/>
    <col min="2562" max="2562" width="12.85546875" style="96" customWidth="1"/>
    <col min="2563" max="2565" width="9.140625" style="96"/>
    <col min="2566" max="2566" width="12.5703125" style="96" customWidth="1"/>
    <col min="2567" max="2567" width="8.7109375" style="96" customWidth="1"/>
    <col min="2568" max="2568" width="17.140625" style="96" customWidth="1"/>
    <col min="2569" max="2569" width="9.140625" style="96"/>
    <col min="2570" max="2570" width="9.5703125" style="96" customWidth="1"/>
    <col min="2571" max="2572" width="9.140625" style="96"/>
    <col min="2573" max="2573" width="9.5703125" style="96" bestFit="1" customWidth="1"/>
    <col min="2574" max="2817" width="9.140625" style="96"/>
    <col min="2818" max="2818" width="12.85546875" style="96" customWidth="1"/>
    <col min="2819" max="2821" width="9.140625" style="96"/>
    <col min="2822" max="2822" width="12.5703125" style="96" customWidth="1"/>
    <col min="2823" max="2823" width="8.7109375" style="96" customWidth="1"/>
    <col min="2824" max="2824" width="17.140625" style="96" customWidth="1"/>
    <col min="2825" max="2825" width="9.140625" style="96"/>
    <col min="2826" max="2826" width="9.5703125" style="96" customWidth="1"/>
    <col min="2827" max="2828" width="9.140625" style="96"/>
    <col min="2829" max="2829" width="9.5703125" style="96" bestFit="1" customWidth="1"/>
    <col min="2830" max="3073" width="9.140625" style="96"/>
    <col min="3074" max="3074" width="12.85546875" style="96" customWidth="1"/>
    <col min="3075" max="3077" width="9.140625" style="96"/>
    <col min="3078" max="3078" width="12.5703125" style="96" customWidth="1"/>
    <col min="3079" max="3079" width="8.7109375" style="96" customWidth="1"/>
    <col min="3080" max="3080" width="17.140625" style="96" customWidth="1"/>
    <col min="3081" max="3081" width="9.140625" style="96"/>
    <col min="3082" max="3082" width="9.5703125" style="96" customWidth="1"/>
    <col min="3083" max="3084" width="9.140625" style="96"/>
    <col min="3085" max="3085" width="9.5703125" style="96" bestFit="1" customWidth="1"/>
    <col min="3086" max="3329" width="9.140625" style="96"/>
    <col min="3330" max="3330" width="12.85546875" style="96" customWidth="1"/>
    <col min="3331" max="3333" width="9.140625" style="96"/>
    <col min="3334" max="3334" width="12.5703125" style="96" customWidth="1"/>
    <col min="3335" max="3335" width="8.7109375" style="96" customWidth="1"/>
    <col min="3336" max="3336" width="17.140625" style="96" customWidth="1"/>
    <col min="3337" max="3337" width="9.140625" style="96"/>
    <col min="3338" max="3338" width="9.5703125" style="96" customWidth="1"/>
    <col min="3339" max="3340" width="9.140625" style="96"/>
    <col min="3341" max="3341" width="9.5703125" style="96" bestFit="1" customWidth="1"/>
    <col min="3342" max="3585" width="9.140625" style="96"/>
    <col min="3586" max="3586" width="12.85546875" style="96" customWidth="1"/>
    <col min="3587" max="3589" width="9.140625" style="96"/>
    <col min="3590" max="3590" width="12.5703125" style="96" customWidth="1"/>
    <col min="3591" max="3591" width="8.7109375" style="96" customWidth="1"/>
    <col min="3592" max="3592" width="17.140625" style="96" customWidth="1"/>
    <col min="3593" max="3593" width="9.140625" style="96"/>
    <col min="3594" max="3594" width="9.5703125" style="96" customWidth="1"/>
    <col min="3595" max="3596" width="9.140625" style="96"/>
    <col min="3597" max="3597" width="9.5703125" style="96" bestFit="1" customWidth="1"/>
    <col min="3598" max="3841" width="9.140625" style="96"/>
    <col min="3842" max="3842" width="12.85546875" style="96" customWidth="1"/>
    <col min="3843" max="3845" width="9.140625" style="96"/>
    <col min="3846" max="3846" width="12.5703125" style="96" customWidth="1"/>
    <col min="3847" max="3847" width="8.7109375" style="96" customWidth="1"/>
    <col min="3848" max="3848" width="17.140625" style="96" customWidth="1"/>
    <col min="3849" max="3849" width="9.140625" style="96"/>
    <col min="3850" max="3850" width="9.5703125" style="96" customWidth="1"/>
    <col min="3851" max="3852" width="9.140625" style="96"/>
    <col min="3853" max="3853" width="9.5703125" style="96" bestFit="1" customWidth="1"/>
    <col min="3854" max="4097" width="9.140625" style="96"/>
    <col min="4098" max="4098" width="12.85546875" style="96" customWidth="1"/>
    <col min="4099" max="4101" width="9.140625" style="96"/>
    <col min="4102" max="4102" width="12.5703125" style="96" customWidth="1"/>
    <col min="4103" max="4103" width="8.7109375" style="96" customWidth="1"/>
    <col min="4104" max="4104" width="17.140625" style="96" customWidth="1"/>
    <col min="4105" max="4105" width="9.140625" style="96"/>
    <col min="4106" max="4106" width="9.5703125" style="96" customWidth="1"/>
    <col min="4107" max="4108" width="9.140625" style="96"/>
    <col min="4109" max="4109" width="9.5703125" style="96" bestFit="1" customWidth="1"/>
    <col min="4110" max="4353" width="9.140625" style="96"/>
    <col min="4354" max="4354" width="12.85546875" style="96" customWidth="1"/>
    <col min="4355" max="4357" width="9.140625" style="96"/>
    <col min="4358" max="4358" width="12.5703125" style="96" customWidth="1"/>
    <col min="4359" max="4359" width="8.7109375" style="96" customWidth="1"/>
    <col min="4360" max="4360" width="17.140625" style="96" customWidth="1"/>
    <col min="4361" max="4361" width="9.140625" style="96"/>
    <col min="4362" max="4362" width="9.5703125" style="96" customWidth="1"/>
    <col min="4363" max="4364" width="9.140625" style="96"/>
    <col min="4365" max="4365" width="9.5703125" style="96" bestFit="1" customWidth="1"/>
    <col min="4366" max="4609" width="9.140625" style="96"/>
    <col min="4610" max="4610" width="12.85546875" style="96" customWidth="1"/>
    <col min="4611" max="4613" width="9.140625" style="96"/>
    <col min="4614" max="4614" width="12.5703125" style="96" customWidth="1"/>
    <col min="4615" max="4615" width="8.7109375" style="96" customWidth="1"/>
    <col min="4616" max="4616" width="17.140625" style="96" customWidth="1"/>
    <col min="4617" max="4617" width="9.140625" style="96"/>
    <col min="4618" max="4618" width="9.5703125" style="96" customWidth="1"/>
    <col min="4619" max="4620" width="9.140625" style="96"/>
    <col min="4621" max="4621" width="9.5703125" style="96" bestFit="1" customWidth="1"/>
    <col min="4622" max="4865" width="9.140625" style="96"/>
    <col min="4866" max="4866" width="12.85546875" style="96" customWidth="1"/>
    <col min="4867" max="4869" width="9.140625" style="96"/>
    <col min="4870" max="4870" width="12.5703125" style="96" customWidth="1"/>
    <col min="4871" max="4871" width="8.7109375" style="96" customWidth="1"/>
    <col min="4872" max="4872" width="17.140625" style="96" customWidth="1"/>
    <col min="4873" max="4873" width="9.140625" style="96"/>
    <col min="4874" max="4874" width="9.5703125" style="96" customWidth="1"/>
    <col min="4875" max="4876" width="9.140625" style="96"/>
    <col min="4877" max="4877" width="9.5703125" style="96" bestFit="1" customWidth="1"/>
    <col min="4878" max="5121" width="9.140625" style="96"/>
    <col min="5122" max="5122" width="12.85546875" style="96" customWidth="1"/>
    <col min="5123" max="5125" width="9.140625" style="96"/>
    <col min="5126" max="5126" width="12.5703125" style="96" customWidth="1"/>
    <col min="5127" max="5127" width="8.7109375" style="96" customWidth="1"/>
    <col min="5128" max="5128" width="17.140625" style="96" customWidth="1"/>
    <col min="5129" max="5129" width="9.140625" style="96"/>
    <col min="5130" max="5130" width="9.5703125" style="96" customWidth="1"/>
    <col min="5131" max="5132" width="9.140625" style="96"/>
    <col min="5133" max="5133" width="9.5703125" style="96" bestFit="1" customWidth="1"/>
    <col min="5134" max="5377" width="9.140625" style="96"/>
    <col min="5378" max="5378" width="12.85546875" style="96" customWidth="1"/>
    <col min="5379" max="5381" width="9.140625" style="96"/>
    <col min="5382" max="5382" width="12.5703125" style="96" customWidth="1"/>
    <col min="5383" max="5383" width="8.7109375" style="96" customWidth="1"/>
    <col min="5384" max="5384" width="17.140625" style="96" customWidth="1"/>
    <col min="5385" max="5385" width="9.140625" style="96"/>
    <col min="5386" max="5386" width="9.5703125" style="96" customWidth="1"/>
    <col min="5387" max="5388" width="9.140625" style="96"/>
    <col min="5389" max="5389" width="9.5703125" style="96" bestFit="1" customWidth="1"/>
    <col min="5390" max="5633" width="9.140625" style="96"/>
    <col min="5634" max="5634" width="12.85546875" style="96" customWidth="1"/>
    <col min="5635" max="5637" width="9.140625" style="96"/>
    <col min="5638" max="5638" width="12.5703125" style="96" customWidth="1"/>
    <col min="5639" max="5639" width="8.7109375" style="96" customWidth="1"/>
    <col min="5640" max="5640" width="17.140625" style="96" customWidth="1"/>
    <col min="5641" max="5641" width="9.140625" style="96"/>
    <col min="5642" max="5642" width="9.5703125" style="96" customWidth="1"/>
    <col min="5643" max="5644" width="9.140625" style="96"/>
    <col min="5645" max="5645" width="9.5703125" style="96" bestFit="1" customWidth="1"/>
    <col min="5646" max="5889" width="9.140625" style="96"/>
    <col min="5890" max="5890" width="12.85546875" style="96" customWidth="1"/>
    <col min="5891" max="5893" width="9.140625" style="96"/>
    <col min="5894" max="5894" width="12.5703125" style="96" customWidth="1"/>
    <col min="5895" max="5895" width="8.7109375" style="96" customWidth="1"/>
    <col min="5896" max="5896" width="17.140625" style="96" customWidth="1"/>
    <col min="5897" max="5897" width="9.140625" style="96"/>
    <col min="5898" max="5898" width="9.5703125" style="96" customWidth="1"/>
    <col min="5899" max="5900" width="9.140625" style="96"/>
    <col min="5901" max="5901" width="9.5703125" style="96" bestFit="1" customWidth="1"/>
    <col min="5902" max="6145" width="9.140625" style="96"/>
    <col min="6146" max="6146" width="12.85546875" style="96" customWidth="1"/>
    <col min="6147" max="6149" width="9.140625" style="96"/>
    <col min="6150" max="6150" width="12.5703125" style="96" customWidth="1"/>
    <col min="6151" max="6151" width="8.7109375" style="96" customWidth="1"/>
    <col min="6152" max="6152" width="17.140625" style="96" customWidth="1"/>
    <col min="6153" max="6153" width="9.140625" style="96"/>
    <col min="6154" max="6154" width="9.5703125" style="96" customWidth="1"/>
    <col min="6155" max="6156" width="9.140625" style="96"/>
    <col min="6157" max="6157" width="9.5703125" style="96" bestFit="1" customWidth="1"/>
    <col min="6158" max="6401" width="9.140625" style="96"/>
    <col min="6402" max="6402" width="12.85546875" style="96" customWidth="1"/>
    <col min="6403" max="6405" width="9.140625" style="96"/>
    <col min="6406" max="6406" width="12.5703125" style="96" customWidth="1"/>
    <col min="6407" max="6407" width="8.7109375" style="96" customWidth="1"/>
    <col min="6408" max="6408" width="17.140625" style="96" customWidth="1"/>
    <col min="6409" max="6409" width="9.140625" style="96"/>
    <col min="6410" max="6410" width="9.5703125" style="96" customWidth="1"/>
    <col min="6411" max="6412" width="9.140625" style="96"/>
    <col min="6413" max="6413" width="9.5703125" style="96" bestFit="1" customWidth="1"/>
    <col min="6414" max="6657" width="9.140625" style="96"/>
    <col min="6658" max="6658" width="12.85546875" style="96" customWidth="1"/>
    <col min="6659" max="6661" width="9.140625" style="96"/>
    <col min="6662" max="6662" width="12.5703125" style="96" customWidth="1"/>
    <col min="6663" max="6663" width="8.7109375" style="96" customWidth="1"/>
    <col min="6664" max="6664" width="17.140625" style="96" customWidth="1"/>
    <col min="6665" max="6665" width="9.140625" style="96"/>
    <col min="6666" max="6666" width="9.5703125" style="96" customWidth="1"/>
    <col min="6667" max="6668" width="9.140625" style="96"/>
    <col min="6669" max="6669" width="9.5703125" style="96" bestFit="1" customWidth="1"/>
    <col min="6670" max="6913" width="9.140625" style="96"/>
    <col min="6914" max="6914" width="12.85546875" style="96" customWidth="1"/>
    <col min="6915" max="6917" width="9.140625" style="96"/>
    <col min="6918" max="6918" width="12.5703125" style="96" customWidth="1"/>
    <col min="6919" max="6919" width="8.7109375" style="96" customWidth="1"/>
    <col min="6920" max="6920" width="17.140625" style="96" customWidth="1"/>
    <col min="6921" max="6921" width="9.140625" style="96"/>
    <col min="6922" max="6922" width="9.5703125" style="96" customWidth="1"/>
    <col min="6923" max="6924" width="9.140625" style="96"/>
    <col min="6925" max="6925" width="9.5703125" style="96" bestFit="1" customWidth="1"/>
    <col min="6926" max="7169" width="9.140625" style="96"/>
    <col min="7170" max="7170" width="12.85546875" style="96" customWidth="1"/>
    <col min="7171" max="7173" width="9.140625" style="96"/>
    <col min="7174" max="7174" width="12.5703125" style="96" customWidth="1"/>
    <col min="7175" max="7175" width="8.7109375" style="96" customWidth="1"/>
    <col min="7176" max="7176" width="17.140625" style="96" customWidth="1"/>
    <col min="7177" max="7177" width="9.140625" style="96"/>
    <col min="7178" max="7178" width="9.5703125" style="96" customWidth="1"/>
    <col min="7179" max="7180" width="9.140625" style="96"/>
    <col min="7181" max="7181" width="9.5703125" style="96" bestFit="1" customWidth="1"/>
    <col min="7182" max="7425" width="9.140625" style="96"/>
    <col min="7426" max="7426" width="12.85546875" style="96" customWidth="1"/>
    <col min="7427" max="7429" width="9.140625" style="96"/>
    <col min="7430" max="7430" width="12.5703125" style="96" customWidth="1"/>
    <col min="7431" max="7431" width="8.7109375" style="96" customWidth="1"/>
    <col min="7432" max="7432" width="17.140625" style="96" customWidth="1"/>
    <col min="7433" max="7433" width="9.140625" style="96"/>
    <col min="7434" max="7434" width="9.5703125" style="96" customWidth="1"/>
    <col min="7435" max="7436" width="9.140625" style="96"/>
    <col min="7437" max="7437" width="9.5703125" style="96" bestFit="1" customWidth="1"/>
    <col min="7438" max="7681" width="9.140625" style="96"/>
    <col min="7682" max="7682" width="12.85546875" style="96" customWidth="1"/>
    <col min="7683" max="7685" width="9.140625" style="96"/>
    <col min="7686" max="7686" width="12.5703125" style="96" customWidth="1"/>
    <col min="7687" max="7687" width="8.7109375" style="96" customWidth="1"/>
    <col min="7688" max="7688" width="17.140625" style="96" customWidth="1"/>
    <col min="7689" max="7689" width="9.140625" style="96"/>
    <col min="7690" max="7690" width="9.5703125" style="96" customWidth="1"/>
    <col min="7691" max="7692" width="9.140625" style="96"/>
    <col min="7693" max="7693" width="9.5703125" style="96" bestFit="1" customWidth="1"/>
    <col min="7694" max="7937" width="9.140625" style="96"/>
    <col min="7938" max="7938" width="12.85546875" style="96" customWidth="1"/>
    <col min="7939" max="7941" width="9.140625" style="96"/>
    <col min="7942" max="7942" width="12.5703125" style="96" customWidth="1"/>
    <col min="7943" max="7943" width="8.7109375" style="96" customWidth="1"/>
    <col min="7944" max="7944" width="17.140625" style="96" customWidth="1"/>
    <col min="7945" max="7945" width="9.140625" style="96"/>
    <col min="7946" max="7946" width="9.5703125" style="96" customWidth="1"/>
    <col min="7947" max="7948" width="9.140625" style="96"/>
    <col min="7949" max="7949" width="9.5703125" style="96" bestFit="1" customWidth="1"/>
    <col min="7950" max="8193" width="9.140625" style="96"/>
    <col min="8194" max="8194" width="12.85546875" style="96" customWidth="1"/>
    <col min="8195" max="8197" width="9.140625" style="96"/>
    <col min="8198" max="8198" width="12.5703125" style="96" customWidth="1"/>
    <col min="8199" max="8199" width="8.7109375" style="96" customWidth="1"/>
    <col min="8200" max="8200" width="17.140625" style="96" customWidth="1"/>
    <col min="8201" max="8201" width="9.140625" style="96"/>
    <col min="8202" max="8202" width="9.5703125" style="96" customWidth="1"/>
    <col min="8203" max="8204" width="9.140625" style="96"/>
    <col min="8205" max="8205" width="9.5703125" style="96" bestFit="1" customWidth="1"/>
    <col min="8206" max="8449" width="9.140625" style="96"/>
    <col min="8450" max="8450" width="12.85546875" style="96" customWidth="1"/>
    <col min="8451" max="8453" width="9.140625" style="96"/>
    <col min="8454" max="8454" width="12.5703125" style="96" customWidth="1"/>
    <col min="8455" max="8455" width="8.7109375" style="96" customWidth="1"/>
    <col min="8456" max="8456" width="17.140625" style="96" customWidth="1"/>
    <col min="8457" max="8457" width="9.140625" style="96"/>
    <col min="8458" max="8458" width="9.5703125" style="96" customWidth="1"/>
    <col min="8459" max="8460" width="9.140625" style="96"/>
    <col min="8461" max="8461" width="9.5703125" style="96" bestFit="1" customWidth="1"/>
    <col min="8462" max="8705" width="9.140625" style="96"/>
    <col min="8706" max="8706" width="12.85546875" style="96" customWidth="1"/>
    <col min="8707" max="8709" width="9.140625" style="96"/>
    <col min="8710" max="8710" width="12.5703125" style="96" customWidth="1"/>
    <col min="8711" max="8711" width="8.7109375" style="96" customWidth="1"/>
    <col min="8712" max="8712" width="17.140625" style="96" customWidth="1"/>
    <col min="8713" max="8713" width="9.140625" style="96"/>
    <col min="8714" max="8714" width="9.5703125" style="96" customWidth="1"/>
    <col min="8715" max="8716" width="9.140625" style="96"/>
    <col min="8717" max="8717" width="9.5703125" style="96" bestFit="1" customWidth="1"/>
    <col min="8718" max="8961" width="9.140625" style="96"/>
    <col min="8962" max="8962" width="12.85546875" style="96" customWidth="1"/>
    <col min="8963" max="8965" width="9.140625" style="96"/>
    <col min="8966" max="8966" width="12.5703125" style="96" customWidth="1"/>
    <col min="8967" max="8967" width="8.7109375" style="96" customWidth="1"/>
    <col min="8968" max="8968" width="17.140625" style="96" customWidth="1"/>
    <col min="8969" max="8969" width="9.140625" style="96"/>
    <col min="8970" max="8970" width="9.5703125" style="96" customWidth="1"/>
    <col min="8971" max="8972" width="9.140625" style="96"/>
    <col min="8973" max="8973" width="9.5703125" style="96" bestFit="1" customWidth="1"/>
    <col min="8974" max="9217" width="9.140625" style="96"/>
    <col min="9218" max="9218" width="12.85546875" style="96" customWidth="1"/>
    <col min="9219" max="9221" width="9.140625" style="96"/>
    <col min="9222" max="9222" width="12.5703125" style="96" customWidth="1"/>
    <col min="9223" max="9223" width="8.7109375" style="96" customWidth="1"/>
    <col min="9224" max="9224" width="17.140625" style="96" customWidth="1"/>
    <col min="9225" max="9225" width="9.140625" style="96"/>
    <col min="9226" max="9226" width="9.5703125" style="96" customWidth="1"/>
    <col min="9227" max="9228" width="9.140625" style="96"/>
    <col min="9229" max="9229" width="9.5703125" style="96" bestFit="1" customWidth="1"/>
    <col min="9230" max="9473" width="9.140625" style="96"/>
    <col min="9474" max="9474" width="12.85546875" style="96" customWidth="1"/>
    <col min="9475" max="9477" width="9.140625" style="96"/>
    <col min="9478" max="9478" width="12.5703125" style="96" customWidth="1"/>
    <col min="9479" max="9479" width="8.7109375" style="96" customWidth="1"/>
    <col min="9480" max="9480" width="17.140625" style="96" customWidth="1"/>
    <col min="9481" max="9481" width="9.140625" style="96"/>
    <col min="9482" max="9482" width="9.5703125" style="96" customWidth="1"/>
    <col min="9483" max="9484" width="9.140625" style="96"/>
    <col min="9485" max="9485" width="9.5703125" style="96" bestFit="1" customWidth="1"/>
    <col min="9486" max="9729" width="9.140625" style="96"/>
    <col min="9730" max="9730" width="12.85546875" style="96" customWidth="1"/>
    <col min="9731" max="9733" width="9.140625" style="96"/>
    <col min="9734" max="9734" width="12.5703125" style="96" customWidth="1"/>
    <col min="9735" max="9735" width="8.7109375" style="96" customWidth="1"/>
    <col min="9736" max="9736" width="17.140625" style="96" customWidth="1"/>
    <col min="9737" max="9737" width="9.140625" style="96"/>
    <col min="9738" max="9738" width="9.5703125" style="96" customWidth="1"/>
    <col min="9739" max="9740" width="9.140625" style="96"/>
    <col min="9741" max="9741" width="9.5703125" style="96" bestFit="1" customWidth="1"/>
    <col min="9742" max="9985" width="9.140625" style="96"/>
    <col min="9986" max="9986" width="12.85546875" style="96" customWidth="1"/>
    <col min="9987" max="9989" width="9.140625" style="96"/>
    <col min="9990" max="9990" width="12.5703125" style="96" customWidth="1"/>
    <col min="9991" max="9991" width="8.7109375" style="96" customWidth="1"/>
    <col min="9992" max="9992" width="17.140625" style="96" customWidth="1"/>
    <col min="9993" max="9993" width="9.140625" style="96"/>
    <col min="9994" max="9994" width="9.5703125" style="96" customWidth="1"/>
    <col min="9995" max="9996" width="9.140625" style="96"/>
    <col min="9997" max="9997" width="9.5703125" style="96" bestFit="1" customWidth="1"/>
    <col min="9998" max="10241" width="9.140625" style="96"/>
    <col min="10242" max="10242" width="12.85546875" style="96" customWidth="1"/>
    <col min="10243" max="10245" width="9.140625" style="96"/>
    <col min="10246" max="10246" width="12.5703125" style="96" customWidth="1"/>
    <col min="10247" max="10247" width="8.7109375" style="96" customWidth="1"/>
    <col min="10248" max="10248" width="17.140625" style="96" customWidth="1"/>
    <col min="10249" max="10249" width="9.140625" style="96"/>
    <col min="10250" max="10250" width="9.5703125" style="96" customWidth="1"/>
    <col min="10251" max="10252" width="9.140625" style="96"/>
    <col min="10253" max="10253" width="9.5703125" style="96" bestFit="1" customWidth="1"/>
    <col min="10254" max="10497" width="9.140625" style="96"/>
    <col min="10498" max="10498" width="12.85546875" style="96" customWidth="1"/>
    <col min="10499" max="10501" width="9.140625" style="96"/>
    <col min="10502" max="10502" width="12.5703125" style="96" customWidth="1"/>
    <col min="10503" max="10503" width="8.7109375" style="96" customWidth="1"/>
    <col min="10504" max="10504" width="17.140625" style="96" customWidth="1"/>
    <col min="10505" max="10505" width="9.140625" style="96"/>
    <col min="10506" max="10506" width="9.5703125" style="96" customWidth="1"/>
    <col min="10507" max="10508" width="9.140625" style="96"/>
    <col min="10509" max="10509" width="9.5703125" style="96" bestFit="1" customWidth="1"/>
    <col min="10510" max="10753" width="9.140625" style="96"/>
    <col min="10754" max="10754" width="12.85546875" style="96" customWidth="1"/>
    <col min="10755" max="10757" width="9.140625" style="96"/>
    <col min="10758" max="10758" width="12.5703125" style="96" customWidth="1"/>
    <col min="10759" max="10759" width="8.7109375" style="96" customWidth="1"/>
    <col min="10760" max="10760" width="17.140625" style="96" customWidth="1"/>
    <col min="10761" max="10761" width="9.140625" style="96"/>
    <col min="10762" max="10762" width="9.5703125" style="96" customWidth="1"/>
    <col min="10763" max="10764" width="9.140625" style="96"/>
    <col min="10765" max="10765" width="9.5703125" style="96" bestFit="1" customWidth="1"/>
    <col min="10766" max="11009" width="9.140625" style="96"/>
    <col min="11010" max="11010" width="12.85546875" style="96" customWidth="1"/>
    <col min="11011" max="11013" width="9.140625" style="96"/>
    <col min="11014" max="11014" width="12.5703125" style="96" customWidth="1"/>
    <col min="11015" max="11015" width="8.7109375" style="96" customWidth="1"/>
    <col min="11016" max="11016" width="17.140625" style="96" customWidth="1"/>
    <col min="11017" max="11017" width="9.140625" style="96"/>
    <col min="11018" max="11018" width="9.5703125" style="96" customWidth="1"/>
    <col min="11019" max="11020" width="9.140625" style="96"/>
    <col min="11021" max="11021" width="9.5703125" style="96" bestFit="1" customWidth="1"/>
    <col min="11022" max="11265" width="9.140625" style="96"/>
    <col min="11266" max="11266" width="12.85546875" style="96" customWidth="1"/>
    <col min="11267" max="11269" width="9.140625" style="96"/>
    <col min="11270" max="11270" width="12.5703125" style="96" customWidth="1"/>
    <col min="11271" max="11271" width="8.7109375" style="96" customWidth="1"/>
    <col min="11272" max="11272" width="17.140625" style="96" customWidth="1"/>
    <col min="11273" max="11273" width="9.140625" style="96"/>
    <col min="11274" max="11274" width="9.5703125" style="96" customWidth="1"/>
    <col min="11275" max="11276" width="9.140625" style="96"/>
    <col min="11277" max="11277" width="9.5703125" style="96" bestFit="1" customWidth="1"/>
    <col min="11278" max="11521" width="9.140625" style="96"/>
    <col min="11522" max="11522" width="12.85546875" style="96" customWidth="1"/>
    <col min="11523" max="11525" width="9.140625" style="96"/>
    <col min="11526" max="11526" width="12.5703125" style="96" customWidth="1"/>
    <col min="11527" max="11527" width="8.7109375" style="96" customWidth="1"/>
    <col min="11528" max="11528" width="17.140625" style="96" customWidth="1"/>
    <col min="11529" max="11529" width="9.140625" style="96"/>
    <col min="11530" max="11530" width="9.5703125" style="96" customWidth="1"/>
    <col min="11531" max="11532" width="9.140625" style="96"/>
    <col min="11533" max="11533" width="9.5703125" style="96" bestFit="1" customWidth="1"/>
    <col min="11534" max="11777" width="9.140625" style="96"/>
    <col min="11778" max="11778" width="12.85546875" style="96" customWidth="1"/>
    <col min="11779" max="11781" width="9.140625" style="96"/>
    <col min="11782" max="11782" width="12.5703125" style="96" customWidth="1"/>
    <col min="11783" max="11783" width="8.7109375" style="96" customWidth="1"/>
    <col min="11784" max="11784" width="17.140625" style="96" customWidth="1"/>
    <col min="11785" max="11785" width="9.140625" style="96"/>
    <col min="11786" max="11786" width="9.5703125" style="96" customWidth="1"/>
    <col min="11787" max="11788" width="9.140625" style="96"/>
    <col min="11789" max="11789" width="9.5703125" style="96" bestFit="1" customWidth="1"/>
    <col min="11790" max="12033" width="9.140625" style="96"/>
    <col min="12034" max="12034" width="12.85546875" style="96" customWidth="1"/>
    <col min="12035" max="12037" width="9.140625" style="96"/>
    <col min="12038" max="12038" width="12.5703125" style="96" customWidth="1"/>
    <col min="12039" max="12039" width="8.7109375" style="96" customWidth="1"/>
    <col min="12040" max="12040" width="17.140625" style="96" customWidth="1"/>
    <col min="12041" max="12041" width="9.140625" style="96"/>
    <col min="12042" max="12042" width="9.5703125" style="96" customWidth="1"/>
    <col min="12043" max="12044" width="9.140625" style="96"/>
    <col min="12045" max="12045" width="9.5703125" style="96" bestFit="1" customWidth="1"/>
    <col min="12046" max="12289" width="9.140625" style="96"/>
    <col min="12290" max="12290" width="12.85546875" style="96" customWidth="1"/>
    <col min="12291" max="12293" width="9.140625" style="96"/>
    <col min="12294" max="12294" width="12.5703125" style="96" customWidth="1"/>
    <col min="12295" max="12295" width="8.7109375" style="96" customWidth="1"/>
    <col min="12296" max="12296" width="17.140625" style="96" customWidth="1"/>
    <col min="12297" max="12297" width="9.140625" style="96"/>
    <col min="12298" max="12298" width="9.5703125" style="96" customWidth="1"/>
    <col min="12299" max="12300" width="9.140625" style="96"/>
    <col min="12301" max="12301" width="9.5703125" style="96" bestFit="1" customWidth="1"/>
    <col min="12302" max="12545" width="9.140625" style="96"/>
    <col min="12546" max="12546" width="12.85546875" style="96" customWidth="1"/>
    <col min="12547" max="12549" width="9.140625" style="96"/>
    <col min="12550" max="12550" width="12.5703125" style="96" customWidth="1"/>
    <col min="12551" max="12551" width="8.7109375" style="96" customWidth="1"/>
    <col min="12552" max="12552" width="17.140625" style="96" customWidth="1"/>
    <col min="12553" max="12553" width="9.140625" style="96"/>
    <col min="12554" max="12554" width="9.5703125" style="96" customWidth="1"/>
    <col min="12555" max="12556" width="9.140625" style="96"/>
    <col min="12557" max="12557" width="9.5703125" style="96" bestFit="1" customWidth="1"/>
    <col min="12558" max="12801" width="9.140625" style="96"/>
    <col min="12802" max="12802" width="12.85546875" style="96" customWidth="1"/>
    <col min="12803" max="12805" width="9.140625" style="96"/>
    <col min="12806" max="12806" width="12.5703125" style="96" customWidth="1"/>
    <col min="12807" max="12807" width="8.7109375" style="96" customWidth="1"/>
    <col min="12808" max="12808" width="17.140625" style="96" customWidth="1"/>
    <col min="12809" max="12809" width="9.140625" style="96"/>
    <col min="12810" max="12810" width="9.5703125" style="96" customWidth="1"/>
    <col min="12811" max="12812" width="9.140625" style="96"/>
    <col min="12813" max="12813" width="9.5703125" style="96" bestFit="1" customWidth="1"/>
    <col min="12814" max="13057" width="9.140625" style="96"/>
    <col min="13058" max="13058" width="12.85546875" style="96" customWidth="1"/>
    <col min="13059" max="13061" width="9.140625" style="96"/>
    <col min="13062" max="13062" width="12.5703125" style="96" customWidth="1"/>
    <col min="13063" max="13063" width="8.7109375" style="96" customWidth="1"/>
    <col min="13064" max="13064" width="17.140625" style="96" customWidth="1"/>
    <col min="13065" max="13065" width="9.140625" style="96"/>
    <col min="13066" max="13066" width="9.5703125" style="96" customWidth="1"/>
    <col min="13067" max="13068" width="9.140625" style="96"/>
    <col min="13069" max="13069" width="9.5703125" style="96" bestFit="1" customWidth="1"/>
    <col min="13070" max="13313" width="9.140625" style="96"/>
    <col min="13314" max="13314" width="12.85546875" style="96" customWidth="1"/>
    <col min="13315" max="13317" width="9.140625" style="96"/>
    <col min="13318" max="13318" width="12.5703125" style="96" customWidth="1"/>
    <col min="13319" max="13319" width="8.7109375" style="96" customWidth="1"/>
    <col min="13320" max="13320" width="17.140625" style="96" customWidth="1"/>
    <col min="13321" max="13321" width="9.140625" style="96"/>
    <col min="13322" max="13322" width="9.5703125" style="96" customWidth="1"/>
    <col min="13323" max="13324" width="9.140625" style="96"/>
    <col min="13325" max="13325" width="9.5703125" style="96" bestFit="1" customWidth="1"/>
    <col min="13326" max="13569" width="9.140625" style="96"/>
    <col min="13570" max="13570" width="12.85546875" style="96" customWidth="1"/>
    <col min="13571" max="13573" width="9.140625" style="96"/>
    <col min="13574" max="13574" width="12.5703125" style="96" customWidth="1"/>
    <col min="13575" max="13575" width="8.7109375" style="96" customWidth="1"/>
    <col min="13576" max="13576" width="17.140625" style="96" customWidth="1"/>
    <col min="13577" max="13577" width="9.140625" style="96"/>
    <col min="13578" max="13578" width="9.5703125" style="96" customWidth="1"/>
    <col min="13579" max="13580" width="9.140625" style="96"/>
    <col min="13581" max="13581" width="9.5703125" style="96" bestFit="1" customWidth="1"/>
    <col min="13582" max="13825" width="9.140625" style="96"/>
    <col min="13826" max="13826" width="12.85546875" style="96" customWidth="1"/>
    <col min="13827" max="13829" width="9.140625" style="96"/>
    <col min="13830" max="13830" width="12.5703125" style="96" customWidth="1"/>
    <col min="13831" max="13831" width="8.7109375" style="96" customWidth="1"/>
    <col min="13832" max="13832" width="17.140625" style="96" customWidth="1"/>
    <col min="13833" max="13833" width="9.140625" style="96"/>
    <col min="13834" max="13834" width="9.5703125" style="96" customWidth="1"/>
    <col min="13835" max="13836" width="9.140625" style="96"/>
    <col min="13837" max="13837" width="9.5703125" style="96" bestFit="1" customWidth="1"/>
    <col min="13838" max="14081" width="9.140625" style="96"/>
    <col min="14082" max="14082" width="12.85546875" style="96" customWidth="1"/>
    <col min="14083" max="14085" width="9.140625" style="96"/>
    <col min="14086" max="14086" width="12.5703125" style="96" customWidth="1"/>
    <col min="14087" max="14087" width="8.7109375" style="96" customWidth="1"/>
    <col min="14088" max="14088" width="17.140625" style="96" customWidth="1"/>
    <col min="14089" max="14089" width="9.140625" style="96"/>
    <col min="14090" max="14090" width="9.5703125" style="96" customWidth="1"/>
    <col min="14091" max="14092" width="9.140625" style="96"/>
    <col min="14093" max="14093" width="9.5703125" style="96" bestFit="1" customWidth="1"/>
    <col min="14094" max="14337" width="9.140625" style="96"/>
    <col min="14338" max="14338" width="12.85546875" style="96" customWidth="1"/>
    <col min="14339" max="14341" width="9.140625" style="96"/>
    <col min="14342" max="14342" width="12.5703125" style="96" customWidth="1"/>
    <col min="14343" max="14343" width="8.7109375" style="96" customWidth="1"/>
    <col min="14344" max="14344" width="17.140625" style="96" customWidth="1"/>
    <col min="14345" max="14345" width="9.140625" style="96"/>
    <col min="14346" max="14346" width="9.5703125" style="96" customWidth="1"/>
    <col min="14347" max="14348" width="9.140625" style="96"/>
    <col min="14349" max="14349" width="9.5703125" style="96" bestFit="1" customWidth="1"/>
    <col min="14350" max="14593" width="9.140625" style="96"/>
    <col min="14594" max="14594" width="12.85546875" style="96" customWidth="1"/>
    <col min="14595" max="14597" width="9.140625" style="96"/>
    <col min="14598" max="14598" width="12.5703125" style="96" customWidth="1"/>
    <col min="14599" max="14599" width="8.7109375" style="96" customWidth="1"/>
    <col min="14600" max="14600" width="17.140625" style="96" customWidth="1"/>
    <col min="14601" max="14601" width="9.140625" style="96"/>
    <col min="14602" max="14602" width="9.5703125" style="96" customWidth="1"/>
    <col min="14603" max="14604" width="9.140625" style="96"/>
    <col min="14605" max="14605" width="9.5703125" style="96" bestFit="1" customWidth="1"/>
    <col min="14606" max="14849" width="9.140625" style="96"/>
    <col min="14850" max="14850" width="12.85546875" style="96" customWidth="1"/>
    <col min="14851" max="14853" width="9.140625" style="96"/>
    <col min="14854" max="14854" width="12.5703125" style="96" customWidth="1"/>
    <col min="14855" max="14855" width="8.7109375" style="96" customWidth="1"/>
    <col min="14856" max="14856" width="17.140625" style="96" customWidth="1"/>
    <col min="14857" max="14857" width="9.140625" style="96"/>
    <col min="14858" max="14858" width="9.5703125" style="96" customWidth="1"/>
    <col min="14859" max="14860" width="9.140625" style="96"/>
    <col min="14861" max="14861" width="9.5703125" style="96" bestFit="1" customWidth="1"/>
    <col min="14862" max="15105" width="9.140625" style="96"/>
    <col min="15106" max="15106" width="12.85546875" style="96" customWidth="1"/>
    <col min="15107" max="15109" width="9.140625" style="96"/>
    <col min="15110" max="15110" width="12.5703125" style="96" customWidth="1"/>
    <col min="15111" max="15111" width="8.7109375" style="96" customWidth="1"/>
    <col min="15112" max="15112" width="17.140625" style="96" customWidth="1"/>
    <col min="15113" max="15113" width="9.140625" style="96"/>
    <col min="15114" max="15114" width="9.5703125" style="96" customWidth="1"/>
    <col min="15115" max="15116" width="9.140625" style="96"/>
    <col min="15117" max="15117" width="9.5703125" style="96" bestFit="1" customWidth="1"/>
    <col min="15118" max="15361" width="9.140625" style="96"/>
    <col min="15362" max="15362" width="12.85546875" style="96" customWidth="1"/>
    <col min="15363" max="15365" width="9.140625" style="96"/>
    <col min="15366" max="15366" width="12.5703125" style="96" customWidth="1"/>
    <col min="15367" max="15367" width="8.7109375" style="96" customWidth="1"/>
    <col min="15368" max="15368" width="17.140625" style="96" customWidth="1"/>
    <col min="15369" max="15369" width="9.140625" style="96"/>
    <col min="15370" max="15370" width="9.5703125" style="96" customWidth="1"/>
    <col min="15371" max="15372" width="9.140625" style="96"/>
    <col min="15373" max="15373" width="9.5703125" style="96" bestFit="1" customWidth="1"/>
    <col min="15374" max="15617" width="9.140625" style="96"/>
    <col min="15618" max="15618" width="12.85546875" style="96" customWidth="1"/>
    <col min="15619" max="15621" width="9.140625" style="96"/>
    <col min="15622" max="15622" width="12.5703125" style="96" customWidth="1"/>
    <col min="15623" max="15623" width="8.7109375" style="96" customWidth="1"/>
    <col min="15624" max="15624" width="17.140625" style="96" customWidth="1"/>
    <col min="15625" max="15625" width="9.140625" style="96"/>
    <col min="15626" max="15626" width="9.5703125" style="96" customWidth="1"/>
    <col min="15627" max="15628" width="9.140625" style="96"/>
    <col min="15629" max="15629" width="9.5703125" style="96" bestFit="1" customWidth="1"/>
    <col min="15630" max="15873" width="9.140625" style="96"/>
    <col min="15874" max="15874" width="12.85546875" style="96" customWidth="1"/>
    <col min="15875" max="15877" width="9.140625" style="96"/>
    <col min="15878" max="15878" width="12.5703125" style="96" customWidth="1"/>
    <col min="15879" max="15879" width="8.7109375" style="96" customWidth="1"/>
    <col min="15880" max="15880" width="17.140625" style="96" customWidth="1"/>
    <col min="15881" max="15881" width="9.140625" style="96"/>
    <col min="15882" max="15882" width="9.5703125" style="96" customWidth="1"/>
    <col min="15883" max="15884" width="9.140625" style="96"/>
    <col min="15885" max="15885" width="9.5703125" style="96" bestFit="1" customWidth="1"/>
    <col min="15886" max="16129" width="9.140625" style="96"/>
    <col min="16130" max="16130" width="12.85546875" style="96" customWidth="1"/>
    <col min="16131" max="16133" width="9.140625" style="96"/>
    <col min="16134" max="16134" width="12.5703125" style="96" customWidth="1"/>
    <col min="16135" max="16135" width="8.7109375" style="96" customWidth="1"/>
    <col min="16136" max="16136" width="17.140625" style="96" customWidth="1"/>
    <col min="16137" max="16137" width="9.140625" style="96"/>
    <col min="16138" max="16138" width="9.5703125" style="96" customWidth="1"/>
    <col min="16139" max="16140" width="9.140625" style="96"/>
    <col min="16141" max="16141" width="9.5703125" style="96" bestFit="1" customWidth="1"/>
    <col min="16142" max="16384" width="9.140625" style="96"/>
  </cols>
  <sheetData>
    <row r="1" spans="1:17" ht="28.5" customHeight="1">
      <c r="A1" s="451" t="s">
        <v>442</v>
      </c>
      <c r="B1" s="451"/>
      <c r="C1" s="451"/>
      <c r="D1" s="451"/>
      <c r="E1" s="451"/>
      <c r="F1" s="451"/>
      <c r="G1" s="451"/>
      <c r="H1" s="451"/>
    </row>
    <row r="2" spans="1:17" ht="15">
      <c r="A2" s="95"/>
      <c r="B2" s="95"/>
      <c r="C2" s="95"/>
      <c r="D2" s="95"/>
      <c r="E2" s="95"/>
      <c r="F2" s="95"/>
      <c r="G2" s="95"/>
      <c r="H2" s="95"/>
    </row>
    <row r="3" spans="1:17" ht="12.75" customHeight="1">
      <c r="A3" s="97"/>
      <c r="B3" s="97"/>
      <c r="C3" s="97"/>
      <c r="D3" s="97"/>
      <c r="E3" s="97"/>
      <c r="F3" s="97"/>
      <c r="G3" s="97"/>
      <c r="H3" s="97"/>
    </row>
    <row r="4" spans="1:17" ht="45" customHeight="1">
      <c r="A4" s="487"/>
      <c r="B4" s="488"/>
      <c r="C4" s="98">
        <v>2013</v>
      </c>
      <c r="D4" s="98">
        <v>2014</v>
      </c>
      <c r="E4" s="98">
        <v>2015</v>
      </c>
      <c r="F4" s="99" t="s">
        <v>146</v>
      </c>
      <c r="G4" s="98">
        <v>2016</v>
      </c>
      <c r="H4" s="100" t="s">
        <v>147</v>
      </c>
      <c r="J4" s="101"/>
      <c r="K4" s="101"/>
      <c r="L4" s="101"/>
      <c r="N4" s="265"/>
      <c r="O4" s="265"/>
      <c r="P4" s="265"/>
      <c r="Q4" s="265"/>
    </row>
    <row r="5" spans="1:17">
      <c r="A5" s="452" t="s">
        <v>148</v>
      </c>
      <c r="B5" s="452"/>
      <c r="C5" s="192">
        <v>52</v>
      </c>
      <c r="D5" s="129">
        <v>10.3</v>
      </c>
      <c r="E5" s="129">
        <v>17.100000000000001</v>
      </c>
      <c r="F5" s="107">
        <f>(C5+D5+E5)/3</f>
        <v>26.466666666666669</v>
      </c>
      <c r="G5" s="192">
        <v>24.9</v>
      </c>
      <c r="H5" s="103">
        <f>E5-F5</f>
        <v>-9.3666666666666671</v>
      </c>
      <c r="J5" s="101"/>
      <c r="K5" s="104"/>
      <c r="L5" s="104"/>
      <c r="M5" s="105"/>
    </row>
    <row r="6" spans="1:17">
      <c r="A6" s="453" t="s">
        <v>117</v>
      </c>
      <c r="B6" s="106" t="s">
        <v>150</v>
      </c>
      <c r="C6" s="193">
        <v>0.01</v>
      </c>
      <c r="D6" s="129">
        <v>0.01</v>
      </c>
      <c r="E6" s="129"/>
      <c r="F6" s="107">
        <f t="shared" ref="F6:F20" si="0">(C6+D6+E6)/3</f>
        <v>6.6666666666666671E-3</v>
      </c>
      <c r="G6" s="266">
        <v>3.0000000000000001E-3</v>
      </c>
      <c r="H6" s="103">
        <f t="shared" ref="H6:H20" si="1">E6-F6</f>
        <v>-6.6666666666666671E-3</v>
      </c>
      <c r="J6" s="101"/>
      <c r="K6" s="104"/>
      <c r="L6" s="104"/>
      <c r="M6" s="105"/>
    </row>
    <row r="7" spans="1:17">
      <c r="A7" s="453"/>
      <c r="B7" s="106" t="s">
        <v>151</v>
      </c>
      <c r="C7" s="192">
        <v>1.7</v>
      </c>
      <c r="D7" s="129">
        <v>0.8</v>
      </c>
      <c r="E7" s="129">
        <v>1.2</v>
      </c>
      <c r="F7" s="107">
        <f t="shared" si="0"/>
        <v>1.2333333333333334</v>
      </c>
      <c r="G7" s="189">
        <v>1.3</v>
      </c>
      <c r="H7" s="103">
        <f t="shared" si="1"/>
        <v>-3.3333333333333437E-2</v>
      </c>
      <c r="J7" s="101"/>
      <c r="K7" s="104"/>
      <c r="L7" s="104"/>
      <c r="M7" s="105"/>
    </row>
    <row r="8" spans="1:17" ht="23.25" customHeight="1">
      <c r="A8" s="453"/>
      <c r="B8" s="106" t="s">
        <v>153</v>
      </c>
      <c r="C8" s="192">
        <v>11.8</v>
      </c>
      <c r="D8" s="489">
        <v>1.3</v>
      </c>
      <c r="E8" s="129">
        <v>1.5</v>
      </c>
      <c r="F8" s="107">
        <f t="shared" si="0"/>
        <v>4.8666666666666671</v>
      </c>
      <c r="G8" s="189">
        <v>3.3</v>
      </c>
      <c r="H8" s="103">
        <f t="shared" si="1"/>
        <v>-3.3666666666666671</v>
      </c>
      <c r="I8" s="490"/>
      <c r="J8" s="490"/>
      <c r="K8" s="104"/>
      <c r="L8" s="104"/>
      <c r="M8" s="105"/>
    </row>
    <row r="9" spans="1:17" ht="27" customHeight="1">
      <c r="A9" s="453"/>
      <c r="B9" s="106" t="s">
        <v>155</v>
      </c>
      <c r="C9" s="192">
        <v>17.3</v>
      </c>
      <c r="D9" s="129">
        <v>4.4000000000000004</v>
      </c>
      <c r="E9" s="129">
        <v>6</v>
      </c>
      <c r="F9" s="107">
        <f t="shared" si="0"/>
        <v>9.2333333333333343</v>
      </c>
      <c r="G9" s="189">
        <v>9.6</v>
      </c>
      <c r="H9" s="103">
        <f t="shared" si="1"/>
        <v>-3.2333333333333343</v>
      </c>
      <c r="I9" s="490"/>
      <c r="J9" s="490"/>
      <c r="K9" s="104"/>
      <c r="L9" s="104"/>
      <c r="M9" s="105"/>
    </row>
    <row r="10" spans="1:17" ht="16.5" customHeight="1">
      <c r="A10" s="453"/>
      <c r="B10" s="106" t="s">
        <v>156</v>
      </c>
      <c r="C10" s="192">
        <v>21.2</v>
      </c>
      <c r="D10" s="129">
        <v>3.8</v>
      </c>
      <c r="E10" s="129">
        <v>8.3000000000000007</v>
      </c>
      <c r="F10" s="107">
        <f t="shared" si="0"/>
        <v>11.1</v>
      </c>
      <c r="G10" s="189">
        <v>10.7</v>
      </c>
      <c r="H10" s="103">
        <f t="shared" si="1"/>
        <v>-2.7999999999999989</v>
      </c>
      <c r="I10" s="490"/>
      <c r="J10" s="490"/>
      <c r="K10" s="104"/>
      <c r="L10" s="104"/>
      <c r="M10" s="105"/>
    </row>
    <row r="11" spans="1:17" ht="16.5" customHeight="1">
      <c r="A11" s="106"/>
      <c r="B11" s="106"/>
      <c r="C11" s="189"/>
      <c r="D11" s="189"/>
      <c r="E11" s="129"/>
      <c r="F11" s="102"/>
      <c r="G11" s="189"/>
      <c r="H11" s="103"/>
      <c r="I11" s="490"/>
      <c r="J11" s="490"/>
      <c r="K11" s="101"/>
      <c r="L11" s="101"/>
    </row>
    <row r="12" spans="1:17" ht="16.5" customHeight="1">
      <c r="A12" s="106"/>
      <c r="B12" s="106"/>
      <c r="C12" s="189"/>
      <c r="D12" s="189"/>
      <c r="E12" s="129"/>
      <c r="F12" s="102"/>
      <c r="G12" s="189"/>
      <c r="H12" s="103"/>
      <c r="K12" s="101"/>
      <c r="L12" s="101"/>
    </row>
    <row r="13" spans="1:17" ht="16.5" customHeight="1">
      <c r="A13" s="454" t="s">
        <v>158</v>
      </c>
      <c r="B13" s="454"/>
      <c r="C13" s="194">
        <v>2.1</v>
      </c>
      <c r="D13" s="129">
        <v>1.5</v>
      </c>
      <c r="E13" s="129">
        <v>1.3</v>
      </c>
      <c r="F13" s="107">
        <f t="shared" si="0"/>
        <v>1.6333333333333335</v>
      </c>
      <c r="G13" s="189">
        <v>0.9</v>
      </c>
      <c r="H13" s="103">
        <f t="shared" si="1"/>
        <v>-0.33333333333333348</v>
      </c>
    </row>
    <row r="14" spans="1:17" ht="16.5" customHeight="1">
      <c r="A14" s="106"/>
      <c r="B14" s="106"/>
      <c r="C14" s="267"/>
      <c r="D14" s="129"/>
      <c r="E14" s="129"/>
      <c r="F14" s="107"/>
      <c r="G14" s="189"/>
      <c r="H14" s="103"/>
    </row>
    <row r="15" spans="1:17" ht="24" customHeight="1">
      <c r="A15" s="455" t="s">
        <v>159</v>
      </c>
      <c r="B15" s="455"/>
      <c r="C15" s="192">
        <v>1.4</v>
      </c>
      <c r="D15" s="129">
        <v>0.3</v>
      </c>
      <c r="E15" s="129">
        <v>0.4</v>
      </c>
      <c r="F15" s="107">
        <f t="shared" si="0"/>
        <v>0.70000000000000007</v>
      </c>
      <c r="G15" s="107">
        <v>0.6</v>
      </c>
      <c r="H15" s="103">
        <f t="shared" si="1"/>
        <v>-0.30000000000000004</v>
      </c>
      <c r="K15" s="96">
        <v>4398064</v>
      </c>
      <c r="L15" s="96">
        <v>21701</v>
      </c>
      <c r="M15" s="108">
        <f>L15/K15*100</f>
        <v>0.49342165098097707</v>
      </c>
    </row>
    <row r="16" spans="1:17">
      <c r="A16" s="106"/>
      <c r="B16" s="106" t="s">
        <v>150</v>
      </c>
      <c r="C16" s="192">
        <v>0.6</v>
      </c>
      <c r="D16" s="129">
        <v>2.2999999999999998</v>
      </c>
      <c r="E16" s="129">
        <v>0.1</v>
      </c>
      <c r="F16" s="107">
        <f t="shared" si="0"/>
        <v>1</v>
      </c>
      <c r="G16" s="189">
        <v>0.1</v>
      </c>
      <c r="H16" s="103">
        <f t="shared" si="1"/>
        <v>-0.9</v>
      </c>
      <c r="K16" s="96">
        <v>1995</v>
      </c>
      <c r="L16" s="96">
        <v>0</v>
      </c>
      <c r="M16" s="108">
        <f t="shared" ref="M16:M20" si="2">L16/K16*100</f>
        <v>0</v>
      </c>
    </row>
    <row r="17" spans="1:13">
      <c r="A17" s="106"/>
      <c r="B17" s="106" t="s">
        <v>151</v>
      </c>
      <c r="C17" s="192">
        <v>1.1000000000000001</v>
      </c>
      <c r="D17" s="129">
        <v>0.5</v>
      </c>
      <c r="E17" s="129">
        <v>0.7</v>
      </c>
      <c r="F17" s="107">
        <f t="shared" si="0"/>
        <v>0.76666666666666661</v>
      </c>
      <c r="G17" s="189">
        <v>0.7</v>
      </c>
      <c r="H17" s="103">
        <f t="shared" si="1"/>
        <v>-6.6666666666666652E-2</v>
      </c>
      <c r="K17" s="96">
        <v>195671</v>
      </c>
      <c r="L17" s="96">
        <v>1155</v>
      </c>
      <c r="M17" s="108">
        <f t="shared" si="2"/>
        <v>0.59027653561335103</v>
      </c>
    </row>
    <row r="18" spans="1:13" ht="15" customHeight="1">
      <c r="A18" s="106"/>
      <c r="B18" s="106" t="s">
        <v>153</v>
      </c>
      <c r="C18" s="192">
        <v>3.7</v>
      </c>
      <c r="D18" s="129">
        <v>0.4</v>
      </c>
      <c r="E18" s="129">
        <v>0.4</v>
      </c>
      <c r="F18" s="107">
        <f t="shared" si="0"/>
        <v>1.5000000000000002</v>
      </c>
      <c r="G18" s="189">
        <v>0.8</v>
      </c>
      <c r="H18" s="103">
        <f t="shared" si="1"/>
        <v>-1.1000000000000001</v>
      </c>
      <c r="K18" s="96">
        <v>392028</v>
      </c>
      <c r="L18" s="96">
        <v>2892</v>
      </c>
      <c r="M18" s="108">
        <f t="shared" si="2"/>
        <v>0.73770240901160122</v>
      </c>
    </row>
    <row r="19" spans="1:13">
      <c r="A19" s="106"/>
      <c r="B19" s="106" t="s">
        <v>155</v>
      </c>
      <c r="C19" s="192">
        <v>1</v>
      </c>
      <c r="D19" s="129">
        <v>0.3</v>
      </c>
      <c r="E19" s="129">
        <v>0.3</v>
      </c>
      <c r="F19" s="107">
        <f t="shared" si="0"/>
        <v>0.53333333333333333</v>
      </c>
      <c r="G19" s="189">
        <v>0.5</v>
      </c>
      <c r="H19" s="103">
        <f t="shared" si="1"/>
        <v>-0.23333333333333334</v>
      </c>
      <c r="K19" s="96">
        <v>2123735</v>
      </c>
      <c r="L19" s="96">
        <v>8237</v>
      </c>
      <c r="M19" s="108">
        <f t="shared" si="2"/>
        <v>0.38785441686462763</v>
      </c>
    </row>
    <row r="20" spans="1:13">
      <c r="A20" s="106"/>
      <c r="B20" s="106" t="s">
        <v>156</v>
      </c>
      <c r="C20" s="192">
        <v>1.5</v>
      </c>
      <c r="D20" s="192">
        <v>0.3</v>
      </c>
      <c r="E20" s="129">
        <v>0.5</v>
      </c>
      <c r="F20" s="107">
        <f t="shared" si="0"/>
        <v>0.76666666666666661</v>
      </c>
      <c r="G20" s="189">
        <v>0.6</v>
      </c>
      <c r="H20" s="103">
        <f t="shared" si="1"/>
        <v>-0.26666666666666661</v>
      </c>
      <c r="K20" s="96">
        <v>1684635</v>
      </c>
      <c r="L20" s="96">
        <v>9417</v>
      </c>
      <c r="M20" s="108">
        <f t="shared" si="2"/>
        <v>0.55899349117167818</v>
      </c>
    </row>
    <row r="21" spans="1:13" ht="15">
      <c r="A21" s="97"/>
      <c r="B21" s="97"/>
      <c r="C21" s="101"/>
      <c r="D21" s="101"/>
      <c r="E21" s="101"/>
      <c r="F21" s="101"/>
      <c r="G21" s="101"/>
      <c r="H21" s="109"/>
    </row>
    <row r="22" spans="1:13" ht="15.75" customHeight="1">
      <c r="A22" s="450"/>
      <c r="B22" s="450"/>
      <c r="C22" s="450"/>
      <c r="D22" s="450"/>
      <c r="E22" s="450"/>
      <c r="F22" s="450"/>
      <c r="G22" s="450"/>
      <c r="H22" s="450"/>
    </row>
    <row r="23" spans="1:13" ht="15">
      <c r="A23" s="97"/>
      <c r="B23" s="97"/>
      <c r="C23" s="97"/>
      <c r="D23" s="97"/>
      <c r="E23" s="97"/>
      <c r="F23" s="109"/>
      <c r="G23" s="97"/>
      <c r="H23" s="109"/>
    </row>
    <row r="24" spans="1:13" ht="15">
      <c r="A24" s="97"/>
      <c r="B24" s="97"/>
      <c r="C24" s="97"/>
      <c r="D24" s="97"/>
      <c r="E24" s="97"/>
      <c r="F24" s="109"/>
      <c r="G24" s="97"/>
      <c r="H24" s="109"/>
    </row>
    <row r="25" spans="1:13" ht="15.75" customHeight="1">
      <c r="A25" s="110"/>
      <c r="B25" s="110"/>
      <c r="C25" s="110"/>
      <c r="D25" s="110"/>
      <c r="E25" s="110"/>
      <c r="F25" s="110"/>
      <c r="G25" s="110"/>
      <c r="H25" s="110"/>
      <c r="I25" s="110"/>
    </row>
    <row r="26" spans="1:13" ht="14.25">
      <c r="A26" s="110"/>
      <c r="B26" s="110"/>
      <c r="C26" s="110"/>
      <c r="D26" s="110"/>
      <c r="E26" s="110"/>
      <c r="F26" s="110"/>
      <c r="G26" s="110"/>
      <c r="H26" s="110"/>
      <c r="I26" s="110"/>
    </row>
    <row r="27" spans="1:13" ht="33" customHeight="1">
      <c r="A27" s="110"/>
      <c r="B27" s="110"/>
      <c r="C27" s="110"/>
      <c r="D27" s="110"/>
      <c r="E27" s="110"/>
      <c r="F27" s="110"/>
      <c r="G27" s="110"/>
      <c r="H27" s="110"/>
    </row>
  </sheetData>
  <mergeCells count="6">
    <mergeCell ref="A1:H1"/>
    <mergeCell ref="A5:B5"/>
    <mergeCell ref="A6:A10"/>
    <mergeCell ref="A13:B13"/>
    <mergeCell ref="A15:B15"/>
    <mergeCell ref="A22:H22"/>
  </mergeCells>
  <printOptions horizontalCentered="1"/>
  <pageMargins left="0.56999999999999995" right="0.49" top="1" bottom="1" header="0.5" footer="0.5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2"/>
  <sheetViews>
    <sheetView workbookViewId="0">
      <selection activeCell="G25" sqref="G25"/>
    </sheetView>
  </sheetViews>
  <sheetFormatPr defaultRowHeight="12.75"/>
  <cols>
    <col min="1" max="1" width="5.140625" style="111" customWidth="1"/>
    <col min="2" max="2" width="18.28515625" style="111" customWidth="1"/>
    <col min="3" max="3" width="14.42578125" style="111" customWidth="1"/>
    <col min="4" max="4" width="15" style="111" customWidth="1"/>
    <col min="5" max="5" width="12.140625" style="111" customWidth="1"/>
    <col min="6" max="6" width="14" style="111" customWidth="1"/>
    <col min="7" max="7" width="13" style="111" customWidth="1"/>
    <col min="8" max="8" width="13.140625" style="111" customWidth="1"/>
    <col min="9" max="9" width="15.42578125" style="111" customWidth="1"/>
    <col min="10" max="10" width="15.42578125" style="111" hidden="1" customWidth="1"/>
    <col min="11" max="13" width="9.140625" style="111" hidden="1" customWidth="1"/>
    <col min="14" max="243" width="9.140625" style="111"/>
    <col min="244" max="244" width="5.140625" style="111" customWidth="1"/>
    <col min="245" max="245" width="18.28515625" style="111" customWidth="1"/>
    <col min="246" max="246" width="14.42578125" style="111" customWidth="1"/>
    <col min="247" max="247" width="15" style="111" customWidth="1"/>
    <col min="248" max="248" width="12.140625" style="111" customWidth="1"/>
    <col min="249" max="249" width="14" style="111" customWidth="1"/>
    <col min="250" max="250" width="13" style="111" customWidth="1"/>
    <col min="251" max="251" width="13.140625" style="111" customWidth="1"/>
    <col min="252" max="252" width="15.28515625" style="111" customWidth="1"/>
    <col min="253" max="254" width="0.140625" style="111" customWidth="1"/>
    <col min="255" max="499" width="9.140625" style="111"/>
    <col min="500" max="500" width="5.140625" style="111" customWidth="1"/>
    <col min="501" max="501" width="18.28515625" style="111" customWidth="1"/>
    <col min="502" max="502" width="14.42578125" style="111" customWidth="1"/>
    <col min="503" max="503" width="15" style="111" customWidth="1"/>
    <col min="504" max="504" width="12.140625" style="111" customWidth="1"/>
    <col min="505" max="505" width="14" style="111" customWidth="1"/>
    <col min="506" max="506" width="13" style="111" customWidth="1"/>
    <col min="507" max="507" width="13.140625" style="111" customWidth="1"/>
    <col min="508" max="508" width="15.28515625" style="111" customWidth="1"/>
    <col min="509" max="510" width="0.140625" style="111" customWidth="1"/>
    <col min="511" max="755" width="9.140625" style="111"/>
    <col min="756" max="756" width="5.140625" style="111" customWidth="1"/>
    <col min="757" max="757" width="18.28515625" style="111" customWidth="1"/>
    <col min="758" max="758" width="14.42578125" style="111" customWidth="1"/>
    <col min="759" max="759" width="15" style="111" customWidth="1"/>
    <col min="760" max="760" width="12.140625" style="111" customWidth="1"/>
    <col min="761" max="761" width="14" style="111" customWidth="1"/>
    <col min="762" max="762" width="13" style="111" customWidth="1"/>
    <col min="763" max="763" width="13.140625" style="111" customWidth="1"/>
    <col min="764" max="764" width="15.28515625" style="111" customWidth="1"/>
    <col min="765" max="766" width="0.140625" style="111" customWidth="1"/>
    <col min="767" max="1011" width="9.140625" style="111"/>
    <col min="1012" max="1012" width="5.140625" style="111" customWidth="1"/>
    <col min="1013" max="1013" width="18.28515625" style="111" customWidth="1"/>
    <col min="1014" max="1014" width="14.42578125" style="111" customWidth="1"/>
    <col min="1015" max="1015" width="15" style="111" customWidth="1"/>
    <col min="1016" max="1016" width="12.140625" style="111" customWidth="1"/>
    <col min="1017" max="1017" width="14" style="111" customWidth="1"/>
    <col min="1018" max="1018" width="13" style="111" customWidth="1"/>
    <col min="1019" max="1019" width="13.140625" style="111" customWidth="1"/>
    <col min="1020" max="1020" width="15.28515625" style="111" customWidth="1"/>
    <col min="1021" max="1022" width="0.140625" style="111" customWidth="1"/>
    <col min="1023" max="1267" width="9.140625" style="111"/>
    <col min="1268" max="1268" width="5.140625" style="111" customWidth="1"/>
    <col min="1269" max="1269" width="18.28515625" style="111" customWidth="1"/>
    <col min="1270" max="1270" width="14.42578125" style="111" customWidth="1"/>
    <col min="1271" max="1271" width="15" style="111" customWidth="1"/>
    <col min="1272" max="1272" width="12.140625" style="111" customWidth="1"/>
    <col min="1273" max="1273" width="14" style="111" customWidth="1"/>
    <col min="1274" max="1274" width="13" style="111" customWidth="1"/>
    <col min="1275" max="1275" width="13.140625" style="111" customWidth="1"/>
    <col min="1276" max="1276" width="15.28515625" style="111" customWidth="1"/>
    <col min="1277" max="1278" width="0.140625" style="111" customWidth="1"/>
    <col min="1279" max="1523" width="9.140625" style="111"/>
    <col min="1524" max="1524" width="5.140625" style="111" customWidth="1"/>
    <col min="1525" max="1525" width="18.28515625" style="111" customWidth="1"/>
    <col min="1526" max="1526" width="14.42578125" style="111" customWidth="1"/>
    <col min="1527" max="1527" width="15" style="111" customWidth="1"/>
    <col min="1528" max="1528" width="12.140625" style="111" customWidth="1"/>
    <col min="1529" max="1529" width="14" style="111" customWidth="1"/>
    <col min="1530" max="1530" width="13" style="111" customWidth="1"/>
    <col min="1531" max="1531" width="13.140625" style="111" customWidth="1"/>
    <col min="1532" max="1532" width="15.28515625" style="111" customWidth="1"/>
    <col min="1533" max="1534" width="0.140625" style="111" customWidth="1"/>
    <col min="1535" max="1779" width="9.140625" style="111"/>
    <col min="1780" max="1780" width="5.140625" style="111" customWidth="1"/>
    <col min="1781" max="1781" width="18.28515625" style="111" customWidth="1"/>
    <col min="1782" max="1782" width="14.42578125" style="111" customWidth="1"/>
    <col min="1783" max="1783" width="15" style="111" customWidth="1"/>
    <col min="1784" max="1784" width="12.140625" style="111" customWidth="1"/>
    <col min="1785" max="1785" width="14" style="111" customWidth="1"/>
    <col min="1786" max="1786" width="13" style="111" customWidth="1"/>
    <col min="1787" max="1787" width="13.140625" style="111" customWidth="1"/>
    <col min="1788" max="1788" width="15.28515625" style="111" customWidth="1"/>
    <col min="1789" max="1790" width="0.140625" style="111" customWidth="1"/>
    <col min="1791" max="2035" width="9.140625" style="111"/>
    <col min="2036" max="2036" width="5.140625" style="111" customWidth="1"/>
    <col min="2037" max="2037" width="18.28515625" style="111" customWidth="1"/>
    <col min="2038" max="2038" width="14.42578125" style="111" customWidth="1"/>
    <col min="2039" max="2039" width="15" style="111" customWidth="1"/>
    <col min="2040" max="2040" width="12.140625" style="111" customWidth="1"/>
    <col min="2041" max="2041" width="14" style="111" customWidth="1"/>
    <col min="2042" max="2042" width="13" style="111" customWidth="1"/>
    <col min="2043" max="2043" width="13.140625" style="111" customWidth="1"/>
    <col min="2044" max="2044" width="15.28515625" style="111" customWidth="1"/>
    <col min="2045" max="2046" width="0.140625" style="111" customWidth="1"/>
    <col min="2047" max="2291" width="9.140625" style="111"/>
    <col min="2292" max="2292" width="5.140625" style="111" customWidth="1"/>
    <col min="2293" max="2293" width="18.28515625" style="111" customWidth="1"/>
    <col min="2294" max="2294" width="14.42578125" style="111" customWidth="1"/>
    <col min="2295" max="2295" width="15" style="111" customWidth="1"/>
    <col min="2296" max="2296" width="12.140625" style="111" customWidth="1"/>
    <col min="2297" max="2297" width="14" style="111" customWidth="1"/>
    <col min="2298" max="2298" width="13" style="111" customWidth="1"/>
    <col min="2299" max="2299" width="13.140625" style="111" customWidth="1"/>
    <col min="2300" max="2300" width="15.28515625" style="111" customWidth="1"/>
    <col min="2301" max="2302" width="0.140625" style="111" customWidth="1"/>
    <col min="2303" max="2547" width="9.140625" style="111"/>
    <col min="2548" max="2548" width="5.140625" style="111" customWidth="1"/>
    <col min="2549" max="2549" width="18.28515625" style="111" customWidth="1"/>
    <col min="2550" max="2550" width="14.42578125" style="111" customWidth="1"/>
    <col min="2551" max="2551" width="15" style="111" customWidth="1"/>
    <col min="2552" max="2552" width="12.140625" style="111" customWidth="1"/>
    <col min="2553" max="2553" width="14" style="111" customWidth="1"/>
    <col min="2554" max="2554" width="13" style="111" customWidth="1"/>
    <col min="2555" max="2555" width="13.140625" style="111" customWidth="1"/>
    <col min="2556" max="2556" width="15.28515625" style="111" customWidth="1"/>
    <col min="2557" max="2558" width="0.140625" style="111" customWidth="1"/>
    <col min="2559" max="2803" width="9.140625" style="111"/>
    <col min="2804" max="2804" width="5.140625" style="111" customWidth="1"/>
    <col min="2805" max="2805" width="18.28515625" style="111" customWidth="1"/>
    <col min="2806" max="2806" width="14.42578125" style="111" customWidth="1"/>
    <col min="2807" max="2807" width="15" style="111" customWidth="1"/>
    <col min="2808" max="2808" width="12.140625" style="111" customWidth="1"/>
    <col min="2809" max="2809" width="14" style="111" customWidth="1"/>
    <col min="2810" max="2810" width="13" style="111" customWidth="1"/>
    <col min="2811" max="2811" width="13.140625" style="111" customWidth="1"/>
    <col min="2812" max="2812" width="15.28515625" style="111" customWidth="1"/>
    <col min="2813" max="2814" width="0.140625" style="111" customWidth="1"/>
    <col min="2815" max="3059" width="9.140625" style="111"/>
    <col min="3060" max="3060" width="5.140625" style="111" customWidth="1"/>
    <col min="3061" max="3061" width="18.28515625" style="111" customWidth="1"/>
    <col min="3062" max="3062" width="14.42578125" style="111" customWidth="1"/>
    <col min="3063" max="3063" width="15" style="111" customWidth="1"/>
    <col min="3064" max="3064" width="12.140625" style="111" customWidth="1"/>
    <col min="3065" max="3065" width="14" style="111" customWidth="1"/>
    <col min="3066" max="3066" width="13" style="111" customWidth="1"/>
    <col min="3067" max="3067" width="13.140625" style="111" customWidth="1"/>
    <col min="3068" max="3068" width="15.28515625" style="111" customWidth="1"/>
    <col min="3069" max="3070" width="0.140625" style="111" customWidth="1"/>
    <col min="3071" max="3315" width="9.140625" style="111"/>
    <col min="3316" max="3316" width="5.140625" style="111" customWidth="1"/>
    <col min="3317" max="3317" width="18.28515625" style="111" customWidth="1"/>
    <col min="3318" max="3318" width="14.42578125" style="111" customWidth="1"/>
    <col min="3319" max="3319" width="15" style="111" customWidth="1"/>
    <col min="3320" max="3320" width="12.140625" style="111" customWidth="1"/>
    <col min="3321" max="3321" width="14" style="111" customWidth="1"/>
    <col min="3322" max="3322" width="13" style="111" customWidth="1"/>
    <col min="3323" max="3323" width="13.140625" style="111" customWidth="1"/>
    <col min="3324" max="3324" width="15.28515625" style="111" customWidth="1"/>
    <col min="3325" max="3326" width="0.140625" style="111" customWidth="1"/>
    <col min="3327" max="3571" width="9.140625" style="111"/>
    <col min="3572" max="3572" width="5.140625" style="111" customWidth="1"/>
    <col min="3573" max="3573" width="18.28515625" style="111" customWidth="1"/>
    <col min="3574" max="3574" width="14.42578125" style="111" customWidth="1"/>
    <col min="3575" max="3575" width="15" style="111" customWidth="1"/>
    <col min="3576" max="3576" width="12.140625" style="111" customWidth="1"/>
    <col min="3577" max="3577" width="14" style="111" customWidth="1"/>
    <col min="3578" max="3578" width="13" style="111" customWidth="1"/>
    <col min="3579" max="3579" width="13.140625" style="111" customWidth="1"/>
    <col min="3580" max="3580" width="15.28515625" style="111" customWidth="1"/>
    <col min="3581" max="3582" width="0.140625" style="111" customWidth="1"/>
    <col min="3583" max="3827" width="9.140625" style="111"/>
    <col min="3828" max="3828" width="5.140625" style="111" customWidth="1"/>
    <col min="3829" max="3829" width="18.28515625" style="111" customWidth="1"/>
    <col min="3830" max="3830" width="14.42578125" style="111" customWidth="1"/>
    <col min="3831" max="3831" width="15" style="111" customWidth="1"/>
    <col min="3832" max="3832" width="12.140625" style="111" customWidth="1"/>
    <col min="3833" max="3833" width="14" style="111" customWidth="1"/>
    <col min="3834" max="3834" width="13" style="111" customWidth="1"/>
    <col min="3835" max="3835" width="13.140625" style="111" customWidth="1"/>
    <col min="3836" max="3836" width="15.28515625" style="111" customWidth="1"/>
    <col min="3837" max="3838" width="0.140625" style="111" customWidth="1"/>
    <col min="3839" max="4083" width="9.140625" style="111"/>
    <col min="4084" max="4084" width="5.140625" style="111" customWidth="1"/>
    <col min="4085" max="4085" width="18.28515625" style="111" customWidth="1"/>
    <col min="4086" max="4086" width="14.42578125" style="111" customWidth="1"/>
    <col min="4087" max="4087" width="15" style="111" customWidth="1"/>
    <col min="4088" max="4088" width="12.140625" style="111" customWidth="1"/>
    <col min="4089" max="4089" width="14" style="111" customWidth="1"/>
    <col min="4090" max="4090" width="13" style="111" customWidth="1"/>
    <col min="4091" max="4091" width="13.140625" style="111" customWidth="1"/>
    <col min="4092" max="4092" width="15.28515625" style="111" customWidth="1"/>
    <col min="4093" max="4094" width="0.140625" style="111" customWidth="1"/>
    <col min="4095" max="4339" width="9.140625" style="111"/>
    <col min="4340" max="4340" width="5.140625" style="111" customWidth="1"/>
    <col min="4341" max="4341" width="18.28515625" style="111" customWidth="1"/>
    <col min="4342" max="4342" width="14.42578125" style="111" customWidth="1"/>
    <col min="4343" max="4343" width="15" style="111" customWidth="1"/>
    <col min="4344" max="4344" width="12.140625" style="111" customWidth="1"/>
    <col min="4345" max="4345" width="14" style="111" customWidth="1"/>
    <col min="4346" max="4346" width="13" style="111" customWidth="1"/>
    <col min="4347" max="4347" width="13.140625" style="111" customWidth="1"/>
    <col min="4348" max="4348" width="15.28515625" style="111" customWidth="1"/>
    <col min="4349" max="4350" width="0.140625" style="111" customWidth="1"/>
    <col min="4351" max="4595" width="9.140625" style="111"/>
    <col min="4596" max="4596" width="5.140625" style="111" customWidth="1"/>
    <col min="4597" max="4597" width="18.28515625" style="111" customWidth="1"/>
    <col min="4598" max="4598" width="14.42578125" style="111" customWidth="1"/>
    <col min="4599" max="4599" width="15" style="111" customWidth="1"/>
    <col min="4600" max="4600" width="12.140625" style="111" customWidth="1"/>
    <col min="4601" max="4601" width="14" style="111" customWidth="1"/>
    <col min="4602" max="4602" width="13" style="111" customWidth="1"/>
    <col min="4603" max="4603" width="13.140625" style="111" customWidth="1"/>
    <col min="4604" max="4604" width="15.28515625" style="111" customWidth="1"/>
    <col min="4605" max="4606" width="0.140625" style="111" customWidth="1"/>
    <col min="4607" max="4851" width="9.140625" style="111"/>
    <col min="4852" max="4852" width="5.140625" style="111" customWidth="1"/>
    <col min="4853" max="4853" width="18.28515625" style="111" customWidth="1"/>
    <col min="4854" max="4854" width="14.42578125" style="111" customWidth="1"/>
    <col min="4855" max="4855" width="15" style="111" customWidth="1"/>
    <col min="4856" max="4856" width="12.140625" style="111" customWidth="1"/>
    <col min="4857" max="4857" width="14" style="111" customWidth="1"/>
    <col min="4858" max="4858" width="13" style="111" customWidth="1"/>
    <col min="4859" max="4859" width="13.140625" style="111" customWidth="1"/>
    <col min="4860" max="4860" width="15.28515625" style="111" customWidth="1"/>
    <col min="4861" max="4862" width="0.140625" style="111" customWidth="1"/>
    <col min="4863" max="5107" width="9.140625" style="111"/>
    <col min="5108" max="5108" width="5.140625" style="111" customWidth="1"/>
    <col min="5109" max="5109" width="18.28515625" style="111" customWidth="1"/>
    <col min="5110" max="5110" width="14.42578125" style="111" customWidth="1"/>
    <col min="5111" max="5111" width="15" style="111" customWidth="1"/>
    <col min="5112" max="5112" width="12.140625" style="111" customWidth="1"/>
    <col min="5113" max="5113" width="14" style="111" customWidth="1"/>
    <col min="5114" max="5114" width="13" style="111" customWidth="1"/>
    <col min="5115" max="5115" width="13.140625" style="111" customWidth="1"/>
    <col min="5116" max="5116" width="15.28515625" style="111" customWidth="1"/>
    <col min="5117" max="5118" width="0.140625" style="111" customWidth="1"/>
    <col min="5119" max="5363" width="9.140625" style="111"/>
    <col min="5364" max="5364" width="5.140625" style="111" customWidth="1"/>
    <col min="5365" max="5365" width="18.28515625" style="111" customWidth="1"/>
    <col min="5366" max="5366" width="14.42578125" style="111" customWidth="1"/>
    <col min="5367" max="5367" width="15" style="111" customWidth="1"/>
    <col min="5368" max="5368" width="12.140625" style="111" customWidth="1"/>
    <col min="5369" max="5369" width="14" style="111" customWidth="1"/>
    <col min="5370" max="5370" width="13" style="111" customWidth="1"/>
    <col min="5371" max="5371" width="13.140625" style="111" customWidth="1"/>
    <col min="5372" max="5372" width="15.28515625" style="111" customWidth="1"/>
    <col min="5373" max="5374" width="0.140625" style="111" customWidth="1"/>
    <col min="5375" max="5619" width="9.140625" style="111"/>
    <col min="5620" max="5620" width="5.140625" style="111" customWidth="1"/>
    <col min="5621" max="5621" width="18.28515625" style="111" customWidth="1"/>
    <col min="5622" max="5622" width="14.42578125" style="111" customWidth="1"/>
    <col min="5623" max="5623" width="15" style="111" customWidth="1"/>
    <col min="5624" max="5624" width="12.140625" style="111" customWidth="1"/>
    <col min="5625" max="5625" width="14" style="111" customWidth="1"/>
    <col min="5626" max="5626" width="13" style="111" customWidth="1"/>
    <col min="5627" max="5627" width="13.140625" style="111" customWidth="1"/>
    <col min="5628" max="5628" width="15.28515625" style="111" customWidth="1"/>
    <col min="5629" max="5630" width="0.140625" style="111" customWidth="1"/>
    <col min="5631" max="5875" width="9.140625" style="111"/>
    <col min="5876" max="5876" width="5.140625" style="111" customWidth="1"/>
    <col min="5877" max="5877" width="18.28515625" style="111" customWidth="1"/>
    <col min="5878" max="5878" width="14.42578125" style="111" customWidth="1"/>
    <col min="5879" max="5879" width="15" style="111" customWidth="1"/>
    <col min="5880" max="5880" width="12.140625" style="111" customWidth="1"/>
    <col min="5881" max="5881" width="14" style="111" customWidth="1"/>
    <col min="5882" max="5882" width="13" style="111" customWidth="1"/>
    <col min="5883" max="5883" width="13.140625" style="111" customWidth="1"/>
    <col min="5884" max="5884" width="15.28515625" style="111" customWidth="1"/>
    <col min="5885" max="5886" width="0.140625" style="111" customWidth="1"/>
    <col min="5887" max="6131" width="9.140625" style="111"/>
    <col min="6132" max="6132" width="5.140625" style="111" customWidth="1"/>
    <col min="6133" max="6133" width="18.28515625" style="111" customWidth="1"/>
    <col min="6134" max="6134" width="14.42578125" style="111" customWidth="1"/>
    <col min="6135" max="6135" width="15" style="111" customWidth="1"/>
    <col min="6136" max="6136" width="12.140625" style="111" customWidth="1"/>
    <col min="6137" max="6137" width="14" style="111" customWidth="1"/>
    <col min="6138" max="6138" width="13" style="111" customWidth="1"/>
    <col min="6139" max="6139" width="13.140625" style="111" customWidth="1"/>
    <col min="6140" max="6140" width="15.28515625" style="111" customWidth="1"/>
    <col min="6141" max="6142" width="0.140625" style="111" customWidth="1"/>
    <col min="6143" max="6387" width="9.140625" style="111"/>
    <col min="6388" max="6388" width="5.140625" style="111" customWidth="1"/>
    <col min="6389" max="6389" width="18.28515625" style="111" customWidth="1"/>
    <col min="6390" max="6390" width="14.42578125" style="111" customWidth="1"/>
    <col min="6391" max="6391" width="15" style="111" customWidth="1"/>
    <col min="6392" max="6392" width="12.140625" style="111" customWidth="1"/>
    <col min="6393" max="6393" width="14" style="111" customWidth="1"/>
    <col min="6394" max="6394" width="13" style="111" customWidth="1"/>
    <col min="6395" max="6395" width="13.140625" style="111" customWidth="1"/>
    <col min="6396" max="6396" width="15.28515625" style="111" customWidth="1"/>
    <col min="6397" max="6398" width="0.140625" style="111" customWidth="1"/>
    <col min="6399" max="6643" width="9.140625" style="111"/>
    <col min="6644" max="6644" width="5.140625" style="111" customWidth="1"/>
    <col min="6645" max="6645" width="18.28515625" style="111" customWidth="1"/>
    <col min="6646" max="6646" width="14.42578125" style="111" customWidth="1"/>
    <col min="6647" max="6647" width="15" style="111" customWidth="1"/>
    <col min="6648" max="6648" width="12.140625" style="111" customWidth="1"/>
    <col min="6649" max="6649" width="14" style="111" customWidth="1"/>
    <col min="6650" max="6650" width="13" style="111" customWidth="1"/>
    <col min="6651" max="6651" width="13.140625" style="111" customWidth="1"/>
    <col min="6652" max="6652" width="15.28515625" style="111" customWidth="1"/>
    <col min="6653" max="6654" width="0.140625" style="111" customWidth="1"/>
    <col min="6655" max="6899" width="9.140625" style="111"/>
    <col min="6900" max="6900" width="5.140625" style="111" customWidth="1"/>
    <col min="6901" max="6901" width="18.28515625" style="111" customWidth="1"/>
    <col min="6902" max="6902" width="14.42578125" style="111" customWidth="1"/>
    <col min="6903" max="6903" width="15" style="111" customWidth="1"/>
    <col min="6904" max="6904" width="12.140625" style="111" customWidth="1"/>
    <col min="6905" max="6905" width="14" style="111" customWidth="1"/>
    <col min="6906" max="6906" width="13" style="111" customWidth="1"/>
    <col min="6907" max="6907" width="13.140625" style="111" customWidth="1"/>
    <col min="6908" max="6908" width="15.28515625" style="111" customWidth="1"/>
    <col min="6909" max="6910" width="0.140625" style="111" customWidth="1"/>
    <col min="6911" max="7155" width="9.140625" style="111"/>
    <col min="7156" max="7156" width="5.140625" style="111" customWidth="1"/>
    <col min="7157" max="7157" width="18.28515625" style="111" customWidth="1"/>
    <col min="7158" max="7158" width="14.42578125" style="111" customWidth="1"/>
    <col min="7159" max="7159" width="15" style="111" customWidth="1"/>
    <col min="7160" max="7160" width="12.140625" style="111" customWidth="1"/>
    <col min="7161" max="7161" width="14" style="111" customWidth="1"/>
    <col min="7162" max="7162" width="13" style="111" customWidth="1"/>
    <col min="7163" max="7163" width="13.140625" style="111" customWidth="1"/>
    <col min="7164" max="7164" width="15.28515625" style="111" customWidth="1"/>
    <col min="7165" max="7166" width="0.140625" style="111" customWidth="1"/>
    <col min="7167" max="7411" width="9.140625" style="111"/>
    <col min="7412" max="7412" width="5.140625" style="111" customWidth="1"/>
    <col min="7413" max="7413" width="18.28515625" style="111" customWidth="1"/>
    <col min="7414" max="7414" width="14.42578125" style="111" customWidth="1"/>
    <col min="7415" max="7415" width="15" style="111" customWidth="1"/>
    <col min="7416" max="7416" width="12.140625" style="111" customWidth="1"/>
    <col min="7417" max="7417" width="14" style="111" customWidth="1"/>
    <col min="7418" max="7418" width="13" style="111" customWidth="1"/>
    <col min="7419" max="7419" width="13.140625" style="111" customWidth="1"/>
    <col min="7420" max="7420" width="15.28515625" style="111" customWidth="1"/>
    <col min="7421" max="7422" width="0.140625" style="111" customWidth="1"/>
    <col min="7423" max="7667" width="9.140625" style="111"/>
    <col min="7668" max="7668" width="5.140625" style="111" customWidth="1"/>
    <col min="7669" max="7669" width="18.28515625" style="111" customWidth="1"/>
    <col min="7670" max="7670" width="14.42578125" style="111" customWidth="1"/>
    <col min="7671" max="7671" width="15" style="111" customWidth="1"/>
    <col min="7672" max="7672" width="12.140625" style="111" customWidth="1"/>
    <col min="7673" max="7673" width="14" style="111" customWidth="1"/>
    <col min="7674" max="7674" width="13" style="111" customWidth="1"/>
    <col min="7675" max="7675" width="13.140625" style="111" customWidth="1"/>
    <col min="7676" max="7676" width="15.28515625" style="111" customWidth="1"/>
    <col min="7677" max="7678" width="0.140625" style="111" customWidth="1"/>
    <col min="7679" max="7923" width="9.140625" style="111"/>
    <col min="7924" max="7924" width="5.140625" style="111" customWidth="1"/>
    <col min="7925" max="7925" width="18.28515625" style="111" customWidth="1"/>
    <col min="7926" max="7926" width="14.42578125" style="111" customWidth="1"/>
    <col min="7927" max="7927" width="15" style="111" customWidth="1"/>
    <col min="7928" max="7928" width="12.140625" style="111" customWidth="1"/>
    <col min="7929" max="7929" width="14" style="111" customWidth="1"/>
    <col min="7930" max="7930" width="13" style="111" customWidth="1"/>
    <col min="7931" max="7931" width="13.140625" style="111" customWidth="1"/>
    <col min="7932" max="7932" width="15.28515625" style="111" customWidth="1"/>
    <col min="7933" max="7934" width="0.140625" style="111" customWidth="1"/>
    <col min="7935" max="8179" width="9.140625" style="111"/>
    <col min="8180" max="8180" width="5.140625" style="111" customWidth="1"/>
    <col min="8181" max="8181" width="18.28515625" style="111" customWidth="1"/>
    <col min="8182" max="8182" width="14.42578125" style="111" customWidth="1"/>
    <col min="8183" max="8183" width="15" style="111" customWidth="1"/>
    <col min="8184" max="8184" width="12.140625" style="111" customWidth="1"/>
    <col min="8185" max="8185" width="14" style="111" customWidth="1"/>
    <col min="8186" max="8186" width="13" style="111" customWidth="1"/>
    <col min="8187" max="8187" width="13.140625" style="111" customWidth="1"/>
    <col min="8188" max="8188" width="15.28515625" style="111" customWidth="1"/>
    <col min="8189" max="8190" width="0.140625" style="111" customWidth="1"/>
    <col min="8191" max="8435" width="9.140625" style="111"/>
    <col min="8436" max="8436" width="5.140625" style="111" customWidth="1"/>
    <col min="8437" max="8437" width="18.28515625" style="111" customWidth="1"/>
    <col min="8438" max="8438" width="14.42578125" style="111" customWidth="1"/>
    <col min="8439" max="8439" width="15" style="111" customWidth="1"/>
    <col min="8440" max="8440" width="12.140625" style="111" customWidth="1"/>
    <col min="8441" max="8441" width="14" style="111" customWidth="1"/>
    <col min="8442" max="8442" width="13" style="111" customWidth="1"/>
    <col min="8443" max="8443" width="13.140625" style="111" customWidth="1"/>
    <col min="8444" max="8444" width="15.28515625" style="111" customWidth="1"/>
    <col min="8445" max="8446" width="0.140625" style="111" customWidth="1"/>
    <col min="8447" max="8691" width="9.140625" style="111"/>
    <col min="8692" max="8692" width="5.140625" style="111" customWidth="1"/>
    <col min="8693" max="8693" width="18.28515625" style="111" customWidth="1"/>
    <col min="8694" max="8694" width="14.42578125" style="111" customWidth="1"/>
    <col min="8695" max="8695" width="15" style="111" customWidth="1"/>
    <col min="8696" max="8696" width="12.140625" style="111" customWidth="1"/>
    <col min="8697" max="8697" width="14" style="111" customWidth="1"/>
    <col min="8698" max="8698" width="13" style="111" customWidth="1"/>
    <col min="8699" max="8699" width="13.140625" style="111" customWidth="1"/>
    <col min="8700" max="8700" width="15.28515625" style="111" customWidth="1"/>
    <col min="8701" max="8702" width="0.140625" style="111" customWidth="1"/>
    <col min="8703" max="8947" width="9.140625" style="111"/>
    <col min="8948" max="8948" width="5.140625" style="111" customWidth="1"/>
    <col min="8949" max="8949" width="18.28515625" style="111" customWidth="1"/>
    <col min="8950" max="8950" width="14.42578125" style="111" customWidth="1"/>
    <col min="8951" max="8951" width="15" style="111" customWidth="1"/>
    <col min="8952" max="8952" width="12.140625" style="111" customWidth="1"/>
    <col min="8953" max="8953" width="14" style="111" customWidth="1"/>
    <col min="8954" max="8954" width="13" style="111" customWidth="1"/>
    <col min="8955" max="8955" width="13.140625" style="111" customWidth="1"/>
    <col min="8956" max="8956" width="15.28515625" style="111" customWidth="1"/>
    <col min="8957" max="8958" width="0.140625" style="111" customWidth="1"/>
    <col min="8959" max="9203" width="9.140625" style="111"/>
    <col min="9204" max="9204" width="5.140625" style="111" customWidth="1"/>
    <col min="9205" max="9205" width="18.28515625" style="111" customWidth="1"/>
    <col min="9206" max="9206" width="14.42578125" style="111" customWidth="1"/>
    <col min="9207" max="9207" width="15" style="111" customWidth="1"/>
    <col min="9208" max="9208" width="12.140625" style="111" customWidth="1"/>
    <col min="9209" max="9209" width="14" style="111" customWidth="1"/>
    <col min="9210" max="9210" width="13" style="111" customWidth="1"/>
    <col min="9211" max="9211" width="13.140625" style="111" customWidth="1"/>
    <col min="9212" max="9212" width="15.28515625" style="111" customWidth="1"/>
    <col min="9213" max="9214" width="0.140625" style="111" customWidth="1"/>
    <col min="9215" max="9459" width="9.140625" style="111"/>
    <col min="9460" max="9460" width="5.140625" style="111" customWidth="1"/>
    <col min="9461" max="9461" width="18.28515625" style="111" customWidth="1"/>
    <col min="9462" max="9462" width="14.42578125" style="111" customWidth="1"/>
    <col min="9463" max="9463" width="15" style="111" customWidth="1"/>
    <col min="9464" max="9464" width="12.140625" style="111" customWidth="1"/>
    <col min="9465" max="9465" width="14" style="111" customWidth="1"/>
    <col min="9466" max="9466" width="13" style="111" customWidth="1"/>
    <col min="9467" max="9467" width="13.140625" style="111" customWidth="1"/>
    <col min="9468" max="9468" width="15.28515625" style="111" customWidth="1"/>
    <col min="9469" max="9470" width="0.140625" style="111" customWidth="1"/>
    <col min="9471" max="9715" width="9.140625" style="111"/>
    <col min="9716" max="9716" width="5.140625" style="111" customWidth="1"/>
    <col min="9717" max="9717" width="18.28515625" style="111" customWidth="1"/>
    <col min="9718" max="9718" width="14.42578125" style="111" customWidth="1"/>
    <col min="9719" max="9719" width="15" style="111" customWidth="1"/>
    <col min="9720" max="9720" width="12.140625" style="111" customWidth="1"/>
    <col min="9721" max="9721" width="14" style="111" customWidth="1"/>
    <col min="9722" max="9722" width="13" style="111" customWidth="1"/>
    <col min="9723" max="9723" width="13.140625" style="111" customWidth="1"/>
    <col min="9724" max="9724" width="15.28515625" style="111" customWidth="1"/>
    <col min="9725" max="9726" width="0.140625" style="111" customWidth="1"/>
    <col min="9727" max="9971" width="9.140625" style="111"/>
    <col min="9972" max="9972" width="5.140625" style="111" customWidth="1"/>
    <col min="9973" max="9973" width="18.28515625" style="111" customWidth="1"/>
    <col min="9974" max="9974" width="14.42578125" style="111" customWidth="1"/>
    <col min="9975" max="9975" width="15" style="111" customWidth="1"/>
    <col min="9976" max="9976" width="12.140625" style="111" customWidth="1"/>
    <col min="9977" max="9977" width="14" style="111" customWidth="1"/>
    <col min="9978" max="9978" width="13" style="111" customWidth="1"/>
    <col min="9979" max="9979" width="13.140625" style="111" customWidth="1"/>
    <col min="9980" max="9980" width="15.28515625" style="111" customWidth="1"/>
    <col min="9981" max="9982" width="0.140625" style="111" customWidth="1"/>
    <col min="9983" max="10227" width="9.140625" style="111"/>
    <col min="10228" max="10228" width="5.140625" style="111" customWidth="1"/>
    <col min="10229" max="10229" width="18.28515625" style="111" customWidth="1"/>
    <col min="10230" max="10230" width="14.42578125" style="111" customWidth="1"/>
    <col min="10231" max="10231" width="15" style="111" customWidth="1"/>
    <col min="10232" max="10232" width="12.140625" style="111" customWidth="1"/>
    <col min="10233" max="10233" width="14" style="111" customWidth="1"/>
    <col min="10234" max="10234" width="13" style="111" customWidth="1"/>
    <col min="10235" max="10235" width="13.140625" style="111" customWidth="1"/>
    <col min="10236" max="10236" width="15.28515625" style="111" customWidth="1"/>
    <col min="10237" max="10238" width="0.140625" style="111" customWidth="1"/>
    <col min="10239" max="10483" width="9.140625" style="111"/>
    <col min="10484" max="10484" width="5.140625" style="111" customWidth="1"/>
    <col min="10485" max="10485" width="18.28515625" style="111" customWidth="1"/>
    <col min="10486" max="10486" width="14.42578125" style="111" customWidth="1"/>
    <col min="10487" max="10487" width="15" style="111" customWidth="1"/>
    <col min="10488" max="10488" width="12.140625" style="111" customWidth="1"/>
    <col min="10489" max="10489" width="14" style="111" customWidth="1"/>
    <col min="10490" max="10490" width="13" style="111" customWidth="1"/>
    <col min="10491" max="10491" width="13.140625" style="111" customWidth="1"/>
    <col min="10492" max="10492" width="15.28515625" style="111" customWidth="1"/>
    <col min="10493" max="10494" width="0.140625" style="111" customWidth="1"/>
    <col min="10495" max="10739" width="9.140625" style="111"/>
    <col min="10740" max="10740" width="5.140625" style="111" customWidth="1"/>
    <col min="10741" max="10741" width="18.28515625" style="111" customWidth="1"/>
    <col min="10742" max="10742" width="14.42578125" style="111" customWidth="1"/>
    <col min="10743" max="10743" width="15" style="111" customWidth="1"/>
    <col min="10744" max="10744" width="12.140625" style="111" customWidth="1"/>
    <col min="10745" max="10745" width="14" style="111" customWidth="1"/>
    <col min="10746" max="10746" width="13" style="111" customWidth="1"/>
    <col min="10747" max="10747" width="13.140625" style="111" customWidth="1"/>
    <col min="10748" max="10748" width="15.28515625" style="111" customWidth="1"/>
    <col min="10749" max="10750" width="0.140625" style="111" customWidth="1"/>
    <col min="10751" max="10995" width="9.140625" style="111"/>
    <col min="10996" max="10996" width="5.140625" style="111" customWidth="1"/>
    <col min="10997" max="10997" width="18.28515625" style="111" customWidth="1"/>
    <col min="10998" max="10998" width="14.42578125" style="111" customWidth="1"/>
    <col min="10999" max="10999" width="15" style="111" customWidth="1"/>
    <col min="11000" max="11000" width="12.140625" style="111" customWidth="1"/>
    <col min="11001" max="11001" width="14" style="111" customWidth="1"/>
    <col min="11002" max="11002" width="13" style="111" customWidth="1"/>
    <col min="11003" max="11003" width="13.140625" style="111" customWidth="1"/>
    <col min="11004" max="11004" width="15.28515625" style="111" customWidth="1"/>
    <col min="11005" max="11006" width="0.140625" style="111" customWidth="1"/>
    <col min="11007" max="11251" width="9.140625" style="111"/>
    <col min="11252" max="11252" width="5.140625" style="111" customWidth="1"/>
    <col min="11253" max="11253" width="18.28515625" style="111" customWidth="1"/>
    <col min="11254" max="11254" width="14.42578125" style="111" customWidth="1"/>
    <col min="11255" max="11255" width="15" style="111" customWidth="1"/>
    <col min="11256" max="11256" width="12.140625" style="111" customWidth="1"/>
    <col min="11257" max="11257" width="14" style="111" customWidth="1"/>
    <col min="11258" max="11258" width="13" style="111" customWidth="1"/>
    <col min="11259" max="11259" width="13.140625" style="111" customWidth="1"/>
    <col min="11260" max="11260" width="15.28515625" style="111" customWidth="1"/>
    <col min="11261" max="11262" width="0.140625" style="111" customWidth="1"/>
    <col min="11263" max="11507" width="9.140625" style="111"/>
    <col min="11508" max="11508" width="5.140625" style="111" customWidth="1"/>
    <col min="11509" max="11509" width="18.28515625" style="111" customWidth="1"/>
    <col min="11510" max="11510" width="14.42578125" style="111" customWidth="1"/>
    <col min="11511" max="11511" width="15" style="111" customWidth="1"/>
    <col min="11512" max="11512" width="12.140625" style="111" customWidth="1"/>
    <col min="11513" max="11513" width="14" style="111" customWidth="1"/>
    <col min="11514" max="11514" width="13" style="111" customWidth="1"/>
    <col min="11515" max="11515" width="13.140625" style="111" customWidth="1"/>
    <col min="11516" max="11516" width="15.28515625" style="111" customWidth="1"/>
    <col min="11517" max="11518" width="0.140625" style="111" customWidth="1"/>
    <col min="11519" max="11763" width="9.140625" style="111"/>
    <col min="11764" max="11764" width="5.140625" style="111" customWidth="1"/>
    <col min="11765" max="11765" width="18.28515625" style="111" customWidth="1"/>
    <col min="11766" max="11766" width="14.42578125" style="111" customWidth="1"/>
    <col min="11767" max="11767" width="15" style="111" customWidth="1"/>
    <col min="11768" max="11768" width="12.140625" style="111" customWidth="1"/>
    <col min="11769" max="11769" width="14" style="111" customWidth="1"/>
    <col min="11770" max="11770" width="13" style="111" customWidth="1"/>
    <col min="11771" max="11771" width="13.140625" style="111" customWidth="1"/>
    <col min="11772" max="11772" width="15.28515625" style="111" customWidth="1"/>
    <col min="11773" max="11774" width="0.140625" style="111" customWidth="1"/>
    <col min="11775" max="12019" width="9.140625" style="111"/>
    <col min="12020" max="12020" width="5.140625" style="111" customWidth="1"/>
    <col min="12021" max="12021" width="18.28515625" style="111" customWidth="1"/>
    <col min="12022" max="12022" width="14.42578125" style="111" customWidth="1"/>
    <col min="12023" max="12023" width="15" style="111" customWidth="1"/>
    <col min="12024" max="12024" width="12.140625" style="111" customWidth="1"/>
    <col min="12025" max="12025" width="14" style="111" customWidth="1"/>
    <col min="12026" max="12026" width="13" style="111" customWidth="1"/>
    <col min="12027" max="12027" width="13.140625" style="111" customWidth="1"/>
    <col min="12028" max="12028" width="15.28515625" style="111" customWidth="1"/>
    <col min="12029" max="12030" width="0.140625" style="111" customWidth="1"/>
    <col min="12031" max="12275" width="9.140625" style="111"/>
    <col min="12276" max="12276" width="5.140625" style="111" customWidth="1"/>
    <col min="12277" max="12277" width="18.28515625" style="111" customWidth="1"/>
    <col min="12278" max="12278" width="14.42578125" style="111" customWidth="1"/>
    <col min="12279" max="12279" width="15" style="111" customWidth="1"/>
    <col min="12280" max="12280" width="12.140625" style="111" customWidth="1"/>
    <col min="12281" max="12281" width="14" style="111" customWidth="1"/>
    <col min="12282" max="12282" width="13" style="111" customWidth="1"/>
    <col min="12283" max="12283" width="13.140625" style="111" customWidth="1"/>
    <col min="12284" max="12284" width="15.28515625" style="111" customWidth="1"/>
    <col min="12285" max="12286" width="0.140625" style="111" customWidth="1"/>
    <col min="12287" max="12531" width="9.140625" style="111"/>
    <col min="12532" max="12532" width="5.140625" style="111" customWidth="1"/>
    <col min="12533" max="12533" width="18.28515625" style="111" customWidth="1"/>
    <col min="12534" max="12534" width="14.42578125" style="111" customWidth="1"/>
    <col min="12535" max="12535" width="15" style="111" customWidth="1"/>
    <col min="12536" max="12536" width="12.140625" style="111" customWidth="1"/>
    <col min="12537" max="12537" width="14" style="111" customWidth="1"/>
    <col min="12538" max="12538" width="13" style="111" customWidth="1"/>
    <col min="12539" max="12539" width="13.140625" style="111" customWidth="1"/>
    <col min="12540" max="12540" width="15.28515625" style="111" customWidth="1"/>
    <col min="12541" max="12542" width="0.140625" style="111" customWidth="1"/>
    <col min="12543" max="12787" width="9.140625" style="111"/>
    <col min="12788" max="12788" width="5.140625" style="111" customWidth="1"/>
    <col min="12789" max="12789" width="18.28515625" style="111" customWidth="1"/>
    <col min="12790" max="12790" width="14.42578125" style="111" customWidth="1"/>
    <col min="12791" max="12791" width="15" style="111" customWidth="1"/>
    <col min="12792" max="12792" width="12.140625" style="111" customWidth="1"/>
    <col min="12793" max="12793" width="14" style="111" customWidth="1"/>
    <col min="12794" max="12794" width="13" style="111" customWidth="1"/>
    <col min="12795" max="12795" width="13.140625" style="111" customWidth="1"/>
    <col min="12796" max="12796" width="15.28515625" style="111" customWidth="1"/>
    <col min="12797" max="12798" width="0.140625" style="111" customWidth="1"/>
    <col min="12799" max="13043" width="9.140625" style="111"/>
    <col min="13044" max="13044" width="5.140625" style="111" customWidth="1"/>
    <col min="13045" max="13045" width="18.28515625" style="111" customWidth="1"/>
    <col min="13046" max="13046" width="14.42578125" style="111" customWidth="1"/>
    <col min="13047" max="13047" width="15" style="111" customWidth="1"/>
    <col min="13048" max="13048" width="12.140625" style="111" customWidth="1"/>
    <col min="13049" max="13049" width="14" style="111" customWidth="1"/>
    <col min="13050" max="13050" width="13" style="111" customWidth="1"/>
    <col min="13051" max="13051" width="13.140625" style="111" customWidth="1"/>
    <col min="13052" max="13052" width="15.28515625" style="111" customWidth="1"/>
    <col min="13053" max="13054" width="0.140625" style="111" customWidth="1"/>
    <col min="13055" max="13299" width="9.140625" style="111"/>
    <col min="13300" max="13300" width="5.140625" style="111" customWidth="1"/>
    <col min="13301" max="13301" width="18.28515625" style="111" customWidth="1"/>
    <col min="13302" max="13302" width="14.42578125" style="111" customWidth="1"/>
    <col min="13303" max="13303" width="15" style="111" customWidth="1"/>
    <col min="13304" max="13304" width="12.140625" style="111" customWidth="1"/>
    <col min="13305" max="13305" width="14" style="111" customWidth="1"/>
    <col min="13306" max="13306" width="13" style="111" customWidth="1"/>
    <col min="13307" max="13307" width="13.140625" style="111" customWidth="1"/>
    <col min="13308" max="13308" width="15.28515625" style="111" customWidth="1"/>
    <col min="13309" max="13310" width="0.140625" style="111" customWidth="1"/>
    <col min="13311" max="13555" width="9.140625" style="111"/>
    <col min="13556" max="13556" width="5.140625" style="111" customWidth="1"/>
    <col min="13557" max="13557" width="18.28515625" style="111" customWidth="1"/>
    <col min="13558" max="13558" width="14.42578125" style="111" customWidth="1"/>
    <col min="13559" max="13559" width="15" style="111" customWidth="1"/>
    <col min="13560" max="13560" width="12.140625" style="111" customWidth="1"/>
    <col min="13561" max="13561" width="14" style="111" customWidth="1"/>
    <col min="13562" max="13562" width="13" style="111" customWidth="1"/>
    <col min="13563" max="13563" width="13.140625" style="111" customWidth="1"/>
    <col min="13564" max="13564" width="15.28515625" style="111" customWidth="1"/>
    <col min="13565" max="13566" width="0.140625" style="111" customWidth="1"/>
    <col min="13567" max="13811" width="9.140625" style="111"/>
    <col min="13812" max="13812" width="5.140625" style="111" customWidth="1"/>
    <col min="13813" max="13813" width="18.28515625" style="111" customWidth="1"/>
    <col min="13814" max="13814" width="14.42578125" style="111" customWidth="1"/>
    <col min="13815" max="13815" width="15" style="111" customWidth="1"/>
    <col min="13816" max="13816" width="12.140625" style="111" customWidth="1"/>
    <col min="13817" max="13817" width="14" style="111" customWidth="1"/>
    <col min="13818" max="13818" width="13" style="111" customWidth="1"/>
    <col min="13819" max="13819" width="13.140625" style="111" customWidth="1"/>
    <col min="13820" max="13820" width="15.28515625" style="111" customWidth="1"/>
    <col min="13821" max="13822" width="0.140625" style="111" customWidth="1"/>
    <col min="13823" max="14067" width="9.140625" style="111"/>
    <col min="14068" max="14068" width="5.140625" style="111" customWidth="1"/>
    <col min="14069" max="14069" width="18.28515625" style="111" customWidth="1"/>
    <col min="14070" max="14070" width="14.42578125" style="111" customWidth="1"/>
    <col min="14071" max="14071" width="15" style="111" customWidth="1"/>
    <col min="14072" max="14072" width="12.140625" style="111" customWidth="1"/>
    <col min="14073" max="14073" width="14" style="111" customWidth="1"/>
    <col min="14074" max="14074" width="13" style="111" customWidth="1"/>
    <col min="14075" max="14075" width="13.140625" style="111" customWidth="1"/>
    <col min="14076" max="14076" width="15.28515625" style="111" customWidth="1"/>
    <col min="14077" max="14078" width="0.140625" style="111" customWidth="1"/>
    <col min="14079" max="14323" width="9.140625" style="111"/>
    <col min="14324" max="14324" width="5.140625" style="111" customWidth="1"/>
    <col min="14325" max="14325" width="18.28515625" style="111" customWidth="1"/>
    <col min="14326" max="14326" width="14.42578125" style="111" customWidth="1"/>
    <col min="14327" max="14327" width="15" style="111" customWidth="1"/>
    <col min="14328" max="14328" width="12.140625" style="111" customWidth="1"/>
    <col min="14329" max="14329" width="14" style="111" customWidth="1"/>
    <col min="14330" max="14330" width="13" style="111" customWidth="1"/>
    <col min="14331" max="14331" width="13.140625" style="111" customWidth="1"/>
    <col min="14332" max="14332" width="15.28515625" style="111" customWidth="1"/>
    <col min="14333" max="14334" width="0.140625" style="111" customWidth="1"/>
    <col min="14335" max="14579" width="9.140625" style="111"/>
    <col min="14580" max="14580" width="5.140625" style="111" customWidth="1"/>
    <col min="14581" max="14581" width="18.28515625" style="111" customWidth="1"/>
    <col min="14582" max="14582" width="14.42578125" style="111" customWidth="1"/>
    <col min="14583" max="14583" width="15" style="111" customWidth="1"/>
    <col min="14584" max="14584" width="12.140625" style="111" customWidth="1"/>
    <col min="14585" max="14585" width="14" style="111" customWidth="1"/>
    <col min="14586" max="14586" width="13" style="111" customWidth="1"/>
    <col min="14587" max="14587" width="13.140625" style="111" customWidth="1"/>
    <col min="14588" max="14588" width="15.28515625" style="111" customWidth="1"/>
    <col min="14589" max="14590" width="0.140625" style="111" customWidth="1"/>
    <col min="14591" max="14835" width="9.140625" style="111"/>
    <col min="14836" max="14836" width="5.140625" style="111" customWidth="1"/>
    <col min="14837" max="14837" width="18.28515625" style="111" customWidth="1"/>
    <col min="14838" max="14838" width="14.42578125" style="111" customWidth="1"/>
    <col min="14839" max="14839" width="15" style="111" customWidth="1"/>
    <col min="14840" max="14840" width="12.140625" style="111" customWidth="1"/>
    <col min="14841" max="14841" width="14" style="111" customWidth="1"/>
    <col min="14842" max="14842" width="13" style="111" customWidth="1"/>
    <col min="14843" max="14843" width="13.140625" style="111" customWidth="1"/>
    <col min="14844" max="14844" width="15.28515625" style="111" customWidth="1"/>
    <col min="14845" max="14846" width="0.140625" style="111" customWidth="1"/>
    <col min="14847" max="15091" width="9.140625" style="111"/>
    <col min="15092" max="15092" width="5.140625" style="111" customWidth="1"/>
    <col min="15093" max="15093" width="18.28515625" style="111" customWidth="1"/>
    <col min="15094" max="15094" width="14.42578125" style="111" customWidth="1"/>
    <col min="15095" max="15095" width="15" style="111" customWidth="1"/>
    <col min="15096" max="15096" width="12.140625" style="111" customWidth="1"/>
    <col min="15097" max="15097" width="14" style="111" customWidth="1"/>
    <col min="15098" max="15098" width="13" style="111" customWidth="1"/>
    <col min="15099" max="15099" width="13.140625" style="111" customWidth="1"/>
    <col min="15100" max="15100" width="15.28515625" style="111" customWidth="1"/>
    <col min="15101" max="15102" width="0.140625" style="111" customWidth="1"/>
    <col min="15103" max="15347" width="9.140625" style="111"/>
    <col min="15348" max="15348" width="5.140625" style="111" customWidth="1"/>
    <col min="15349" max="15349" width="18.28515625" style="111" customWidth="1"/>
    <col min="15350" max="15350" width="14.42578125" style="111" customWidth="1"/>
    <col min="15351" max="15351" width="15" style="111" customWidth="1"/>
    <col min="15352" max="15352" width="12.140625" style="111" customWidth="1"/>
    <col min="15353" max="15353" width="14" style="111" customWidth="1"/>
    <col min="15354" max="15354" width="13" style="111" customWidth="1"/>
    <col min="15355" max="15355" width="13.140625" style="111" customWidth="1"/>
    <col min="15356" max="15356" width="15.28515625" style="111" customWidth="1"/>
    <col min="15357" max="15358" width="0.140625" style="111" customWidth="1"/>
    <col min="15359" max="15603" width="9.140625" style="111"/>
    <col min="15604" max="15604" width="5.140625" style="111" customWidth="1"/>
    <col min="15605" max="15605" width="18.28515625" style="111" customWidth="1"/>
    <col min="15606" max="15606" width="14.42578125" style="111" customWidth="1"/>
    <col min="15607" max="15607" width="15" style="111" customWidth="1"/>
    <col min="15608" max="15608" width="12.140625" style="111" customWidth="1"/>
    <col min="15609" max="15609" width="14" style="111" customWidth="1"/>
    <col min="15610" max="15610" width="13" style="111" customWidth="1"/>
    <col min="15611" max="15611" width="13.140625" style="111" customWidth="1"/>
    <col min="15612" max="15612" width="15.28515625" style="111" customWidth="1"/>
    <col min="15613" max="15614" width="0.140625" style="111" customWidth="1"/>
    <col min="15615" max="15859" width="9.140625" style="111"/>
    <col min="15860" max="15860" width="5.140625" style="111" customWidth="1"/>
    <col min="15861" max="15861" width="18.28515625" style="111" customWidth="1"/>
    <col min="15862" max="15862" width="14.42578125" style="111" customWidth="1"/>
    <col min="15863" max="15863" width="15" style="111" customWidth="1"/>
    <col min="15864" max="15864" width="12.140625" style="111" customWidth="1"/>
    <col min="15865" max="15865" width="14" style="111" customWidth="1"/>
    <col min="15866" max="15866" width="13" style="111" customWidth="1"/>
    <col min="15867" max="15867" width="13.140625" style="111" customWidth="1"/>
    <col min="15868" max="15868" width="15.28515625" style="111" customWidth="1"/>
    <col min="15869" max="15870" width="0.140625" style="111" customWidth="1"/>
    <col min="15871" max="16115" width="9.140625" style="111"/>
    <col min="16116" max="16116" width="5.140625" style="111" customWidth="1"/>
    <col min="16117" max="16117" width="18.28515625" style="111" customWidth="1"/>
    <col min="16118" max="16118" width="14.42578125" style="111" customWidth="1"/>
    <col min="16119" max="16119" width="15" style="111" customWidth="1"/>
    <col min="16120" max="16120" width="12.140625" style="111" customWidth="1"/>
    <col min="16121" max="16121" width="14" style="111" customWidth="1"/>
    <col min="16122" max="16122" width="13" style="111" customWidth="1"/>
    <col min="16123" max="16123" width="13.140625" style="111" customWidth="1"/>
    <col min="16124" max="16124" width="15.28515625" style="111" customWidth="1"/>
    <col min="16125" max="16126" width="0.140625" style="111" customWidth="1"/>
    <col min="16127" max="16384" width="9.140625" style="111"/>
  </cols>
  <sheetData>
    <row r="2" spans="1:16">
      <c r="A2" s="457" t="s">
        <v>160</v>
      </c>
      <c r="B2" s="457"/>
      <c r="C2" s="457"/>
      <c r="D2" s="457"/>
      <c r="E2" s="457"/>
      <c r="F2" s="457"/>
      <c r="G2" s="457"/>
      <c r="H2" s="457"/>
      <c r="I2" s="457"/>
      <c r="J2" s="341"/>
    </row>
    <row r="3" spans="1:16">
      <c r="A3" s="458"/>
      <c r="B3" s="458"/>
      <c r="C3" s="458"/>
      <c r="D3" s="458"/>
      <c r="E3" s="458"/>
      <c r="F3" s="458"/>
      <c r="G3" s="458"/>
      <c r="H3" s="458"/>
      <c r="I3" s="458"/>
      <c r="J3" s="342"/>
    </row>
    <row r="4" spans="1:16">
      <c r="A4" s="112"/>
      <c r="B4" s="112"/>
      <c r="C4" s="112"/>
      <c r="D4" s="112"/>
      <c r="E4" s="112"/>
      <c r="F4" s="112"/>
      <c r="G4" s="112"/>
      <c r="H4" s="112"/>
      <c r="I4" s="112"/>
      <c r="J4" s="112"/>
    </row>
    <row r="5" spans="1:16" ht="24.75" customHeight="1">
      <c r="A5" s="459"/>
      <c r="B5" s="461"/>
      <c r="C5" s="463">
        <v>2015</v>
      </c>
      <c r="D5" s="463"/>
      <c r="E5" s="464">
        <v>2016</v>
      </c>
      <c r="F5" s="465"/>
      <c r="G5" s="466"/>
      <c r="H5" s="463" t="s">
        <v>161</v>
      </c>
      <c r="I5" s="464"/>
      <c r="J5" s="113"/>
    </row>
    <row r="6" spans="1:16" ht="42" customHeight="1">
      <c r="A6" s="460"/>
      <c r="B6" s="462"/>
      <c r="C6" s="343" t="s">
        <v>162</v>
      </c>
      <c r="D6" s="343" t="s">
        <v>163</v>
      </c>
      <c r="E6" s="343" t="s">
        <v>162</v>
      </c>
      <c r="F6" s="343" t="s">
        <v>163</v>
      </c>
      <c r="G6" s="343" t="s">
        <v>164</v>
      </c>
      <c r="H6" s="343" t="s">
        <v>162</v>
      </c>
      <c r="I6" s="114" t="s">
        <v>165</v>
      </c>
      <c r="J6" s="115"/>
    </row>
    <row r="7" spans="1:16" ht="15" customHeight="1">
      <c r="A7" s="116">
        <v>1</v>
      </c>
      <c r="B7" s="117" t="s">
        <v>15</v>
      </c>
      <c r="C7" s="195">
        <v>359</v>
      </c>
      <c r="D7" s="119">
        <f t="shared" ref="D7:D30" si="0">C7/J7</f>
        <v>2.4310799005898246E-3</v>
      </c>
      <c r="E7" s="118">
        <v>804</v>
      </c>
      <c r="F7" s="120">
        <f t="shared" ref="F7:F30" si="1">E7/K7*100</f>
        <v>0.43853429185438914</v>
      </c>
      <c r="G7" s="116">
        <f t="shared" ref="G7:G30" si="2">E7-C7</f>
        <v>445</v>
      </c>
      <c r="H7" s="118">
        <v>64</v>
      </c>
      <c r="I7" s="121">
        <f t="shared" ref="I7:I30" si="3">H7/E7*100</f>
        <v>7.9601990049751246</v>
      </c>
      <c r="J7" s="111">
        <v>147671</v>
      </c>
      <c r="K7" s="111">
        <v>183338</v>
      </c>
      <c r="P7" s="117"/>
    </row>
    <row r="8" spans="1:16" ht="15" customHeight="1">
      <c r="A8" s="116">
        <v>2</v>
      </c>
      <c r="B8" s="117" t="s">
        <v>0</v>
      </c>
      <c r="C8" s="195">
        <v>409</v>
      </c>
      <c r="D8" s="119">
        <f t="shared" si="0"/>
        <v>1.8470514916408502E-3</v>
      </c>
      <c r="E8" s="118">
        <v>343</v>
      </c>
      <c r="F8" s="120">
        <f t="shared" si="1"/>
        <v>0.12604918490643696</v>
      </c>
      <c r="G8" s="116">
        <f t="shared" si="2"/>
        <v>-66</v>
      </c>
      <c r="H8" s="116">
        <v>0</v>
      </c>
      <c r="I8" s="121">
        <f t="shared" si="3"/>
        <v>0</v>
      </c>
      <c r="J8" s="111">
        <v>221434</v>
      </c>
      <c r="K8" s="111">
        <v>272116</v>
      </c>
      <c r="P8" s="117"/>
    </row>
    <row r="9" spans="1:16" ht="15" customHeight="1">
      <c r="A9" s="116">
        <v>3</v>
      </c>
      <c r="B9" s="117" t="s">
        <v>1</v>
      </c>
      <c r="C9" s="195">
        <v>86</v>
      </c>
      <c r="D9" s="119">
        <f t="shared" si="0"/>
        <v>4.7909795881985917E-4</v>
      </c>
      <c r="E9" s="118">
        <v>150</v>
      </c>
      <c r="F9" s="120">
        <f t="shared" si="1"/>
        <v>7.0170842611478088E-2</v>
      </c>
      <c r="G9" s="116">
        <f t="shared" si="2"/>
        <v>64</v>
      </c>
      <c r="H9" s="116">
        <v>0</v>
      </c>
      <c r="I9" s="121">
        <f t="shared" si="3"/>
        <v>0</v>
      </c>
      <c r="J9" s="111">
        <v>179504</v>
      </c>
      <c r="K9" s="111">
        <v>213764</v>
      </c>
      <c r="P9" s="117"/>
    </row>
    <row r="10" spans="1:16" ht="15" customHeight="1">
      <c r="A10" s="116">
        <v>4</v>
      </c>
      <c r="B10" s="117" t="s">
        <v>2</v>
      </c>
      <c r="C10" s="196">
        <v>1516</v>
      </c>
      <c r="D10" s="119">
        <f t="shared" si="0"/>
        <v>6.1353169239236893E-3</v>
      </c>
      <c r="E10" s="118">
        <v>1268</v>
      </c>
      <c r="F10" s="120">
        <f t="shared" si="1"/>
        <v>0.39549361845470538</v>
      </c>
      <c r="G10" s="116">
        <f t="shared" si="2"/>
        <v>-248</v>
      </c>
      <c r="H10" s="116">
        <v>284</v>
      </c>
      <c r="I10" s="121">
        <f t="shared" si="3"/>
        <v>22.397476340694006</v>
      </c>
      <c r="J10" s="111">
        <v>247094</v>
      </c>
      <c r="K10" s="111">
        <v>320612</v>
      </c>
      <c r="P10" s="117"/>
    </row>
    <row r="11" spans="1:16" ht="15" customHeight="1">
      <c r="A11" s="116">
        <v>5</v>
      </c>
      <c r="B11" s="117" t="s">
        <v>3</v>
      </c>
      <c r="C11" s="196">
        <v>3117</v>
      </c>
      <c r="D11" s="119">
        <f t="shared" si="0"/>
        <v>1.1276563415745946E-2</v>
      </c>
      <c r="E11" s="118">
        <v>4988</v>
      </c>
      <c r="F11" s="120">
        <f t="shared" si="1"/>
        <v>1.4742174500294076</v>
      </c>
      <c r="G11" s="116">
        <f t="shared" si="2"/>
        <v>1871</v>
      </c>
      <c r="H11" s="116">
        <v>26</v>
      </c>
      <c r="I11" s="121">
        <f t="shared" si="3"/>
        <v>0.52125100240577382</v>
      </c>
      <c r="J11" s="111">
        <v>276414</v>
      </c>
      <c r="K11" s="111">
        <v>338349</v>
      </c>
      <c r="P11" s="117"/>
    </row>
    <row r="12" spans="1:16" ht="15" customHeight="1">
      <c r="A12" s="116">
        <v>6</v>
      </c>
      <c r="B12" s="117" t="s">
        <v>4</v>
      </c>
      <c r="C12" s="196">
        <v>752</v>
      </c>
      <c r="D12" s="119">
        <f t="shared" si="0"/>
        <v>4.0893345586835821E-3</v>
      </c>
      <c r="E12" s="118">
        <v>5345</v>
      </c>
      <c r="F12" s="120">
        <f t="shared" si="1"/>
        <v>2.4863818840680838</v>
      </c>
      <c r="G12" s="116">
        <f t="shared" si="2"/>
        <v>4593</v>
      </c>
      <c r="H12" s="116">
        <v>2</v>
      </c>
      <c r="I12" s="121">
        <f t="shared" si="3"/>
        <v>3.7418147801683815E-2</v>
      </c>
      <c r="J12" s="111">
        <v>183893</v>
      </c>
      <c r="K12" s="111">
        <v>214971</v>
      </c>
      <c r="P12" s="117"/>
    </row>
    <row r="13" spans="1:16" ht="15" customHeight="1">
      <c r="A13" s="116">
        <v>7</v>
      </c>
      <c r="B13" s="117" t="s">
        <v>16</v>
      </c>
      <c r="C13" s="196">
        <v>694</v>
      </c>
      <c r="D13" s="119">
        <f t="shared" si="0"/>
        <v>3.1852395814209655E-3</v>
      </c>
      <c r="E13" s="118">
        <v>772</v>
      </c>
      <c r="F13" s="120">
        <f t="shared" si="1"/>
        <v>0.29928164651426048</v>
      </c>
      <c r="G13" s="116">
        <f t="shared" si="2"/>
        <v>78</v>
      </c>
      <c r="H13" s="116">
        <v>84</v>
      </c>
      <c r="I13" s="121">
        <f t="shared" si="3"/>
        <v>10.880829015544041</v>
      </c>
      <c r="J13" s="111">
        <v>217880</v>
      </c>
      <c r="K13" s="111">
        <v>257951</v>
      </c>
      <c r="P13" s="117"/>
    </row>
    <row r="14" spans="1:16" ht="15" customHeight="1">
      <c r="A14" s="116">
        <v>8</v>
      </c>
      <c r="B14" s="117" t="s">
        <v>5</v>
      </c>
      <c r="C14" s="196">
        <v>1008</v>
      </c>
      <c r="D14" s="119">
        <f t="shared" si="0"/>
        <v>5.6555500695722426E-3</v>
      </c>
      <c r="E14" s="118">
        <v>742</v>
      </c>
      <c r="F14" s="120">
        <f t="shared" si="1"/>
        <v>0.36416462989683634</v>
      </c>
      <c r="G14" s="116">
        <f t="shared" si="2"/>
        <v>-266</v>
      </c>
      <c r="H14" s="116">
        <v>220</v>
      </c>
      <c r="I14" s="121">
        <f t="shared" si="3"/>
        <v>29.649595687331537</v>
      </c>
      <c r="J14" s="111">
        <v>178232</v>
      </c>
      <c r="K14" s="111">
        <v>203754</v>
      </c>
      <c r="P14" s="117"/>
    </row>
    <row r="15" spans="1:16" ht="15" customHeight="1">
      <c r="A15" s="116">
        <v>9</v>
      </c>
      <c r="B15" s="117" t="s">
        <v>166</v>
      </c>
      <c r="C15" s="196">
        <v>814</v>
      </c>
      <c r="D15" s="119">
        <f t="shared" si="0"/>
        <v>6.6139608200011376E-3</v>
      </c>
      <c r="E15" s="118">
        <v>298</v>
      </c>
      <c r="F15" s="120">
        <f t="shared" si="1"/>
        <v>0.20830857630175387</v>
      </c>
      <c r="G15" s="116">
        <f t="shared" si="2"/>
        <v>-516</v>
      </c>
      <c r="H15" s="116">
        <v>57</v>
      </c>
      <c r="I15" s="121">
        <f t="shared" si="3"/>
        <v>19.127516778523489</v>
      </c>
      <c r="J15" s="111">
        <v>123073</v>
      </c>
      <c r="K15" s="111">
        <v>143057</v>
      </c>
      <c r="P15" s="117"/>
    </row>
    <row r="16" spans="1:16" ht="15" customHeight="1">
      <c r="A16" s="116">
        <v>10</v>
      </c>
      <c r="B16" s="117" t="s">
        <v>6</v>
      </c>
      <c r="C16" s="196">
        <v>491</v>
      </c>
      <c r="D16" s="119">
        <f t="shared" si="0"/>
        <v>3.2833365654025932E-3</v>
      </c>
      <c r="E16" s="118">
        <v>561</v>
      </c>
      <c r="F16" s="120">
        <f t="shared" si="1"/>
        <v>0.29945873234474585</v>
      </c>
      <c r="G16" s="116">
        <f t="shared" si="2"/>
        <v>70</v>
      </c>
      <c r="H16" s="116">
        <v>1</v>
      </c>
      <c r="I16" s="121">
        <f t="shared" si="3"/>
        <v>0.17825311942959002</v>
      </c>
      <c r="J16" s="111">
        <v>149543</v>
      </c>
      <c r="K16" s="111">
        <v>187338</v>
      </c>
      <c r="P16" s="117"/>
    </row>
    <row r="17" spans="1:16" ht="15" customHeight="1">
      <c r="A17" s="116">
        <v>11</v>
      </c>
      <c r="B17" s="117" t="s">
        <v>7</v>
      </c>
      <c r="C17" s="196">
        <v>511</v>
      </c>
      <c r="D17" s="119">
        <f t="shared" si="0"/>
        <v>2.2357954794053046E-3</v>
      </c>
      <c r="E17" s="118">
        <v>604</v>
      </c>
      <c r="F17" s="120">
        <f t="shared" si="1"/>
        <v>0.22449108539953094</v>
      </c>
      <c r="G17" s="116">
        <f t="shared" si="2"/>
        <v>93</v>
      </c>
      <c r="H17" s="116">
        <v>14</v>
      </c>
      <c r="I17" s="121">
        <f t="shared" si="3"/>
        <v>2.3178807947019866</v>
      </c>
      <c r="J17" s="111">
        <v>228554</v>
      </c>
      <c r="K17" s="111">
        <v>269053</v>
      </c>
      <c r="P17" s="117"/>
    </row>
    <row r="18" spans="1:16" ht="15" customHeight="1">
      <c r="A18" s="116">
        <v>12</v>
      </c>
      <c r="B18" s="117" t="s">
        <v>8</v>
      </c>
      <c r="C18" s="196">
        <v>3080</v>
      </c>
      <c r="D18" s="119">
        <f t="shared" si="0"/>
        <v>1.4006302836276324E-2</v>
      </c>
      <c r="E18" s="118">
        <v>482</v>
      </c>
      <c r="F18" s="120">
        <f t="shared" si="1"/>
        <v>0.1806285273153804</v>
      </c>
      <c r="G18" s="116">
        <f t="shared" si="2"/>
        <v>-2598</v>
      </c>
      <c r="H18" s="116">
        <v>0</v>
      </c>
      <c r="I18" s="121">
        <f t="shared" si="3"/>
        <v>0</v>
      </c>
      <c r="J18" s="111">
        <v>219901</v>
      </c>
      <c r="K18" s="111">
        <v>266846</v>
      </c>
      <c r="P18" s="117"/>
    </row>
    <row r="19" spans="1:16" ht="15" customHeight="1">
      <c r="A19" s="116">
        <v>13</v>
      </c>
      <c r="B19" s="117" t="s">
        <v>9</v>
      </c>
      <c r="C19" s="196">
        <v>125</v>
      </c>
      <c r="D19" s="119">
        <f t="shared" si="0"/>
        <v>8.8362952595043189E-4</v>
      </c>
      <c r="E19" s="118">
        <v>319</v>
      </c>
      <c r="F19" s="120">
        <f t="shared" si="1"/>
        <v>0.17171679110302468</v>
      </c>
      <c r="G19" s="116">
        <f t="shared" si="2"/>
        <v>194</v>
      </c>
      <c r="H19" s="116">
        <v>5</v>
      </c>
      <c r="I19" s="121">
        <f t="shared" si="3"/>
        <v>1.5673981191222568</v>
      </c>
      <c r="J19" s="111">
        <v>141462</v>
      </c>
      <c r="K19" s="111">
        <v>185771</v>
      </c>
      <c r="P19" s="117"/>
    </row>
    <row r="20" spans="1:16" ht="15" customHeight="1">
      <c r="A20" s="116">
        <v>14</v>
      </c>
      <c r="B20" s="117" t="s">
        <v>17</v>
      </c>
      <c r="C20" s="196">
        <v>330</v>
      </c>
      <c r="D20" s="119">
        <f t="shared" si="0"/>
        <v>2.8812153490199504E-3</v>
      </c>
      <c r="E20" s="118">
        <v>1323</v>
      </c>
      <c r="F20" s="120">
        <f t="shared" si="1"/>
        <v>0.9353260562185397</v>
      </c>
      <c r="G20" s="116">
        <f t="shared" si="2"/>
        <v>993</v>
      </c>
      <c r="H20" s="116">
        <v>72</v>
      </c>
      <c r="I20" s="121">
        <f t="shared" si="3"/>
        <v>5.4421768707482991</v>
      </c>
      <c r="J20" s="111">
        <v>114535</v>
      </c>
      <c r="K20" s="111">
        <v>141448</v>
      </c>
      <c r="P20" s="117"/>
    </row>
    <row r="21" spans="1:16" ht="15" customHeight="1">
      <c r="A21" s="116">
        <v>15</v>
      </c>
      <c r="B21" s="117" t="s">
        <v>10</v>
      </c>
      <c r="C21" s="196">
        <v>550</v>
      </c>
      <c r="D21" s="119">
        <f t="shared" si="0"/>
        <v>1.8374983295469733E-2</v>
      </c>
      <c r="E21" s="118">
        <v>1268</v>
      </c>
      <c r="F21" s="120">
        <f t="shared" si="1"/>
        <v>3.5175321793164667</v>
      </c>
      <c r="G21" s="116">
        <f t="shared" si="2"/>
        <v>718</v>
      </c>
      <c r="H21" s="116">
        <v>0</v>
      </c>
      <c r="I21" s="121">
        <f t="shared" si="3"/>
        <v>0</v>
      </c>
      <c r="J21" s="111">
        <v>29932</v>
      </c>
      <c r="K21" s="111">
        <v>36048</v>
      </c>
      <c r="P21" s="117"/>
    </row>
    <row r="22" spans="1:16" ht="15" customHeight="1">
      <c r="A22" s="116">
        <v>16</v>
      </c>
      <c r="B22" s="117" t="s">
        <v>18</v>
      </c>
      <c r="C22" s="196">
        <v>665</v>
      </c>
      <c r="D22" s="119">
        <f t="shared" si="0"/>
        <v>2.3775558725630053E-3</v>
      </c>
      <c r="E22" s="118">
        <v>854</v>
      </c>
      <c r="F22" s="120">
        <f t="shared" si="1"/>
        <v>0.24653650847721847</v>
      </c>
      <c r="G22" s="116">
        <f t="shared" si="2"/>
        <v>189</v>
      </c>
      <c r="H22" s="116">
        <v>14</v>
      </c>
      <c r="I22" s="121">
        <f t="shared" si="3"/>
        <v>1.639344262295082</v>
      </c>
      <c r="J22" s="111">
        <v>279699</v>
      </c>
      <c r="K22" s="111">
        <v>346399</v>
      </c>
      <c r="P22" s="117"/>
    </row>
    <row r="23" spans="1:16" ht="15" customHeight="1">
      <c r="A23" s="116">
        <v>17</v>
      </c>
      <c r="B23" s="117" t="s">
        <v>98</v>
      </c>
      <c r="C23" s="196">
        <v>180</v>
      </c>
      <c r="D23" s="119">
        <f t="shared" si="0"/>
        <v>7.4781886165351062E-3</v>
      </c>
      <c r="E23" s="116">
        <v>187</v>
      </c>
      <c r="F23" s="120">
        <f t="shared" si="1"/>
        <v>0.68355448331322877</v>
      </c>
      <c r="G23" s="116">
        <f t="shared" si="2"/>
        <v>7</v>
      </c>
      <c r="H23" s="116">
        <v>0</v>
      </c>
      <c r="I23" s="121">
        <f t="shared" si="3"/>
        <v>0</v>
      </c>
      <c r="J23" s="111">
        <v>24070</v>
      </c>
      <c r="K23" s="111">
        <v>27357</v>
      </c>
      <c r="P23" s="117"/>
    </row>
    <row r="24" spans="1:16" ht="15" customHeight="1">
      <c r="A24" s="116">
        <v>18</v>
      </c>
      <c r="B24" s="117" t="s">
        <v>11</v>
      </c>
      <c r="C24" s="196">
        <v>972</v>
      </c>
      <c r="D24" s="119">
        <f t="shared" si="0"/>
        <v>4.8594654587995317E-3</v>
      </c>
      <c r="E24" s="118">
        <v>2389</v>
      </c>
      <c r="F24" s="120">
        <f t="shared" si="1"/>
        <v>0.91900874770151653</v>
      </c>
      <c r="G24" s="116">
        <f t="shared" si="2"/>
        <v>1417</v>
      </c>
      <c r="H24" s="116">
        <v>9</v>
      </c>
      <c r="I24" s="121">
        <f t="shared" si="3"/>
        <v>0.37672666387609877</v>
      </c>
      <c r="J24" s="111">
        <v>200022</v>
      </c>
      <c r="K24" s="111">
        <v>259954</v>
      </c>
      <c r="P24" s="117"/>
    </row>
    <row r="25" spans="1:16" ht="15" customHeight="1">
      <c r="A25" s="116">
        <v>19</v>
      </c>
      <c r="B25" s="117" t="s">
        <v>19</v>
      </c>
      <c r="C25" s="196">
        <v>256</v>
      </c>
      <c r="D25" s="119">
        <f t="shared" si="0"/>
        <v>6.2798969704403289E-3</v>
      </c>
      <c r="E25" s="118">
        <v>253</v>
      </c>
      <c r="F25" s="120">
        <f t="shared" si="1"/>
        <v>0.51567404508580983</v>
      </c>
      <c r="G25" s="116">
        <f t="shared" si="2"/>
        <v>-3</v>
      </c>
      <c r="H25" s="116">
        <v>3</v>
      </c>
      <c r="I25" s="121">
        <f t="shared" si="3"/>
        <v>1.1857707509881421</v>
      </c>
      <c r="J25" s="111">
        <v>40765</v>
      </c>
      <c r="K25" s="111">
        <v>49062</v>
      </c>
      <c r="P25" s="117"/>
    </row>
    <row r="26" spans="1:16" ht="15" customHeight="1">
      <c r="A26" s="116">
        <v>20</v>
      </c>
      <c r="B26" s="117" t="s">
        <v>99</v>
      </c>
      <c r="C26" s="196">
        <v>918</v>
      </c>
      <c r="D26" s="119">
        <f t="shared" si="0"/>
        <v>4.9758524806088099E-3</v>
      </c>
      <c r="E26" s="118">
        <v>1133</v>
      </c>
      <c r="F26" s="120">
        <f t="shared" si="1"/>
        <v>0.5507218198609829</v>
      </c>
      <c r="G26" s="116">
        <f t="shared" si="2"/>
        <v>215</v>
      </c>
      <c r="H26" s="116">
        <v>0</v>
      </c>
      <c r="I26" s="121">
        <f t="shared" si="3"/>
        <v>0</v>
      </c>
      <c r="J26" s="111">
        <v>184491</v>
      </c>
      <c r="K26" s="111">
        <v>205730</v>
      </c>
      <c r="P26" s="117"/>
    </row>
    <row r="27" spans="1:16" ht="15" customHeight="1">
      <c r="A27" s="116">
        <v>22</v>
      </c>
      <c r="B27" s="117" t="s">
        <v>12</v>
      </c>
      <c r="C27" s="196">
        <v>43</v>
      </c>
      <c r="D27" s="119">
        <f t="shared" si="0"/>
        <v>2.7831354933916712E-4</v>
      </c>
      <c r="E27" s="118">
        <v>306</v>
      </c>
      <c r="F27" s="120">
        <f t="shared" si="1"/>
        <v>0.15834247511021879</v>
      </c>
      <c r="G27" s="116">
        <f t="shared" si="2"/>
        <v>263</v>
      </c>
      <c r="H27" s="116">
        <v>8</v>
      </c>
      <c r="I27" s="121">
        <f t="shared" si="3"/>
        <v>2.6143790849673203</v>
      </c>
      <c r="J27" s="111">
        <v>154502</v>
      </c>
      <c r="K27" s="111">
        <v>193252</v>
      </c>
      <c r="P27" s="117"/>
    </row>
    <row r="28" spans="1:16" ht="15" customHeight="1">
      <c r="A28" s="116">
        <v>23</v>
      </c>
      <c r="B28" s="117" t="s">
        <v>13</v>
      </c>
      <c r="C28" s="196">
        <v>208</v>
      </c>
      <c r="D28" s="119">
        <f t="shared" si="0"/>
        <v>3.7529545495552387E-3</v>
      </c>
      <c r="E28" s="118">
        <v>470</v>
      </c>
      <c r="F28" s="120">
        <f t="shared" si="1"/>
        <v>0.68406421470883605</v>
      </c>
      <c r="G28" s="116">
        <f t="shared" si="2"/>
        <v>262</v>
      </c>
      <c r="H28" s="116">
        <v>62</v>
      </c>
      <c r="I28" s="121">
        <f t="shared" si="3"/>
        <v>13.191489361702127</v>
      </c>
      <c r="J28" s="111">
        <v>55423</v>
      </c>
      <c r="K28" s="111">
        <v>68707</v>
      </c>
      <c r="P28" s="117"/>
    </row>
    <row r="29" spans="1:16" ht="15" customHeight="1">
      <c r="A29" s="116">
        <v>24</v>
      </c>
      <c r="B29" s="117" t="s">
        <v>20</v>
      </c>
      <c r="C29" s="196">
        <v>113</v>
      </c>
      <c r="D29" s="122">
        <f t="shared" si="0"/>
        <v>1.0193955796120884E-2</v>
      </c>
      <c r="E29" s="118">
        <v>115</v>
      </c>
      <c r="F29" s="121">
        <f t="shared" si="1"/>
        <v>0.87207097899446429</v>
      </c>
      <c r="G29" s="116">
        <f t="shared" si="2"/>
        <v>2</v>
      </c>
      <c r="H29" s="116">
        <v>0</v>
      </c>
      <c r="I29" s="121">
        <f t="shared" si="3"/>
        <v>0</v>
      </c>
      <c r="J29" s="111">
        <v>11085</v>
      </c>
      <c r="K29" s="111">
        <v>13187</v>
      </c>
      <c r="P29" s="117"/>
    </row>
    <row r="30" spans="1:16" ht="15" customHeight="1">
      <c r="A30" s="456" t="s">
        <v>14</v>
      </c>
      <c r="B30" s="456"/>
      <c r="C30" s="268">
        <f>SUM(C7:C29)</f>
        <v>17197</v>
      </c>
      <c r="D30" s="269">
        <f t="shared" si="0"/>
        <v>4.764795539373359E-3</v>
      </c>
      <c r="E30" s="270">
        <f>SUM(E7:E29)</f>
        <v>24974</v>
      </c>
      <c r="F30" s="271">
        <f t="shared" si="1"/>
        <v>0.56784075902488007</v>
      </c>
      <c r="G30" s="268">
        <f t="shared" si="2"/>
        <v>7777</v>
      </c>
      <c r="H30" s="268">
        <f>SUM(H7:H29)</f>
        <v>925</v>
      </c>
      <c r="I30" s="272">
        <f t="shared" si="3"/>
        <v>3.70385200608633</v>
      </c>
      <c r="J30" s="118">
        <f>SUM(J7:J29)</f>
        <v>3609179</v>
      </c>
      <c r="K30" s="111">
        <f>SUM(K7:K29)</f>
        <v>4398064</v>
      </c>
    </row>
    <row r="31" spans="1:16">
      <c r="C31" s="116"/>
    </row>
    <row r="32" spans="1:16">
      <c r="C32" s="116"/>
    </row>
  </sheetData>
  <mergeCells count="8">
    <mergeCell ref="A30:B30"/>
    <mergeCell ref="A2:I2"/>
    <mergeCell ref="A3:I3"/>
    <mergeCell ref="A5:A6"/>
    <mergeCell ref="B5:B6"/>
    <mergeCell ref="C5:D5"/>
    <mergeCell ref="E5:G5"/>
    <mergeCell ref="H5:I5"/>
  </mergeCells>
  <printOptions horizontalCentered="1"/>
  <pageMargins left="0.56999999999999995" right="0.49" top="1" bottom="0.5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C49" sqref="C49"/>
    </sheetView>
  </sheetViews>
  <sheetFormatPr defaultRowHeight="15"/>
  <cols>
    <col min="1" max="1" width="53.28515625" style="167" customWidth="1"/>
    <col min="2" max="3" width="10.85546875" style="167" customWidth="1"/>
    <col min="4" max="4" width="7.42578125" style="167" customWidth="1"/>
    <col min="5" max="6" width="10.85546875" style="167" customWidth="1"/>
    <col min="7" max="7" width="8.28515625" style="167" customWidth="1"/>
    <col min="8" max="8" width="9.140625" style="167"/>
    <col min="9" max="9" width="18.42578125" style="167" customWidth="1"/>
    <col min="10" max="16384" width="9.140625" style="167"/>
  </cols>
  <sheetData>
    <row r="1" spans="1:7" ht="31.5" customHeight="1">
      <c r="A1" s="1" t="s">
        <v>303</v>
      </c>
      <c r="B1" s="1"/>
      <c r="C1" s="1"/>
      <c r="D1" s="1"/>
      <c r="E1" s="1"/>
      <c r="F1" s="1"/>
      <c r="G1" s="1"/>
    </row>
    <row r="2" spans="1:7" ht="15" customHeight="1">
      <c r="A2" s="376" t="s">
        <v>168</v>
      </c>
      <c r="B2" s="378" t="s">
        <v>518</v>
      </c>
      <c r="C2" s="379"/>
      <c r="D2" s="376"/>
      <c r="E2" s="379" t="s">
        <v>519</v>
      </c>
      <c r="F2" s="379"/>
      <c r="G2" s="379"/>
    </row>
    <row r="3" spans="1:7">
      <c r="A3" s="377"/>
      <c r="B3" s="168" t="s">
        <v>304</v>
      </c>
      <c r="C3" s="168" t="s">
        <v>305</v>
      </c>
      <c r="D3" s="169" t="s">
        <v>121</v>
      </c>
      <c r="E3" s="168" t="s">
        <v>304</v>
      </c>
      <c r="F3" s="168" t="s">
        <v>305</v>
      </c>
      <c r="G3" s="286" t="s">
        <v>121</v>
      </c>
    </row>
    <row r="4" spans="1:7">
      <c r="A4" s="170" t="s">
        <v>306</v>
      </c>
      <c r="B4" s="171">
        <v>37366445.5</v>
      </c>
      <c r="C4" s="171">
        <v>36158075.200000003</v>
      </c>
      <c r="D4" s="172">
        <v>96.8</v>
      </c>
      <c r="E4" s="172">
        <v>37090303</v>
      </c>
      <c r="F4" s="172">
        <v>38489590.100000001</v>
      </c>
      <c r="G4" s="172">
        <v>103.8</v>
      </c>
    </row>
    <row r="5" spans="1:7">
      <c r="A5" s="174" t="s">
        <v>307</v>
      </c>
      <c r="B5" s="178">
        <v>37132017</v>
      </c>
      <c r="C5" s="175">
        <v>35980672.600000001</v>
      </c>
      <c r="D5" s="176">
        <v>96.9</v>
      </c>
      <c r="E5" s="177">
        <v>36993640.799999997</v>
      </c>
      <c r="F5" s="176">
        <v>38414885.5</v>
      </c>
      <c r="G5" s="176">
        <v>103.8</v>
      </c>
    </row>
    <row r="6" spans="1:7">
      <c r="A6" s="174" t="s">
        <v>308</v>
      </c>
      <c r="B6" s="178">
        <v>36941099.600000001</v>
      </c>
      <c r="C6" s="178">
        <v>35830629.899999999</v>
      </c>
      <c r="D6" s="179">
        <v>97</v>
      </c>
      <c r="E6" s="176">
        <v>36834801.299999997</v>
      </c>
      <c r="F6" s="176">
        <v>38252835.600000001</v>
      </c>
      <c r="G6" s="176">
        <v>103.8</v>
      </c>
    </row>
    <row r="7" spans="1:7">
      <c r="A7" s="174" t="s">
        <v>309</v>
      </c>
      <c r="B7" s="178">
        <v>2900807.9</v>
      </c>
      <c r="C7" s="175">
        <v>2402587.7999999998</v>
      </c>
      <c r="D7" s="176">
        <v>82.8</v>
      </c>
      <c r="E7" s="176">
        <v>2644307.5</v>
      </c>
      <c r="F7" s="176">
        <v>2851874.1</v>
      </c>
      <c r="G7" s="176">
        <v>107.8</v>
      </c>
    </row>
    <row r="8" spans="1:7">
      <c r="A8" s="174" t="s">
        <v>310</v>
      </c>
      <c r="B8" s="178">
        <v>2900807.9</v>
      </c>
      <c r="C8" s="175">
        <v>2402587.7999999998</v>
      </c>
      <c r="D8" s="176">
        <v>82.8</v>
      </c>
      <c r="E8" s="176">
        <v>2644307.5</v>
      </c>
      <c r="F8" s="176">
        <v>2851874.1</v>
      </c>
      <c r="G8" s="176">
        <v>107.8</v>
      </c>
    </row>
    <row r="9" spans="1:7">
      <c r="A9" s="174" t="s">
        <v>311</v>
      </c>
      <c r="B9" s="175">
        <v>2654186.4</v>
      </c>
      <c r="C9" s="175">
        <v>2276994.1</v>
      </c>
      <c r="D9" s="176">
        <v>85.8</v>
      </c>
      <c r="E9" s="177">
        <v>2466600.4</v>
      </c>
      <c r="F9" s="176">
        <v>2559472.2999999998</v>
      </c>
      <c r="G9" s="176">
        <v>103.8</v>
      </c>
    </row>
    <row r="10" spans="1:7">
      <c r="A10" s="174" t="s">
        <v>312</v>
      </c>
      <c r="B10" s="178">
        <v>158891.79999999999</v>
      </c>
      <c r="C10" s="178">
        <v>61892</v>
      </c>
      <c r="D10" s="179">
        <v>39</v>
      </c>
      <c r="E10" s="176">
        <v>116917</v>
      </c>
      <c r="F10" s="176">
        <v>219851</v>
      </c>
      <c r="G10" s="179">
        <v>188</v>
      </c>
    </row>
    <row r="11" spans="1:7" ht="15.75" customHeight="1">
      <c r="A11" s="174" t="s">
        <v>313</v>
      </c>
      <c r="B11" s="177" t="s">
        <v>314</v>
      </c>
      <c r="C11" s="175">
        <v>84.7</v>
      </c>
      <c r="D11" s="176" t="s">
        <v>314</v>
      </c>
      <c r="E11" s="177" t="s">
        <v>314</v>
      </c>
      <c r="F11" s="176" t="s">
        <v>314</v>
      </c>
      <c r="G11" s="176" t="s">
        <v>314</v>
      </c>
    </row>
    <row r="12" spans="1:7" ht="25.5">
      <c r="A12" s="180" t="s">
        <v>315</v>
      </c>
      <c r="B12" s="177">
        <v>8393.2000000000007</v>
      </c>
      <c r="C12" s="178">
        <v>3028.6</v>
      </c>
      <c r="D12" s="176">
        <v>36.1</v>
      </c>
      <c r="E12" s="177" t="s">
        <v>314</v>
      </c>
      <c r="F12" s="176" t="s">
        <v>314</v>
      </c>
      <c r="G12" s="176" t="s">
        <v>314</v>
      </c>
    </row>
    <row r="13" spans="1:7">
      <c r="A13" s="174" t="s">
        <v>316</v>
      </c>
      <c r="B13" s="177">
        <v>79336.5</v>
      </c>
      <c r="C13" s="175">
        <v>60588.4</v>
      </c>
      <c r="D13" s="176">
        <v>76.400000000000006</v>
      </c>
      <c r="E13" s="176">
        <v>60790.1</v>
      </c>
      <c r="F13" s="176">
        <v>72550.8</v>
      </c>
      <c r="G13" s="176">
        <v>119.3</v>
      </c>
    </row>
    <row r="14" spans="1:7">
      <c r="A14" s="174" t="s">
        <v>317</v>
      </c>
      <c r="B14" s="177"/>
      <c r="C14" s="177"/>
      <c r="D14" s="176"/>
      <c r="E14" s="177"/>
      <c r="F14" s="176"/>
      <c r="G14" s="176"/>
    </row>
    <row r="15" spans="1:7">
      <c r="A15" s="174" t="s">
        <v>318</v>
      </c>
      <c r="B15" s="176">
        <v>130184.3</v>
      </c>
      <c r="C15" s="175">
        <v>101399.4</v>
      </c>
      <c r="D15" s="176">
        <v>77.900000000000006</v>
      </c>
      <c r="E15" s="176">
        <v>148395.6</v>
      </c>
      <c r="F15" s="176">
        <v>152245</v>
      </c>
      <c r="G15" s="176">
        <v>102.6</v>
      </c>
    </row>
    <row r="16" spans="1:7">
      <c r="A16" s="174" t="s">
        <v>319</v>
      </c>
      <c r="B16" s="176">
        <v>125614</v>
      </c>
      <c r="C16" s="175">
        <v>97646.6</v>
      </c>
      <c r="D16" s="176">
        <v>77.7</v>
      </c>
      <c r="E16" s="176">
        <v>118400</v>
      </c>
      <c r="F16" s="176">
        <v>133670</v>
      </c>
      <c r="G16" s="176">
        <v>112.9</v>
      </c>
    </row>
    <row r="17" spans="1:7">
      <c r="A17" s="174" t="s">
        <v>320</v>
      </c>
      <c r="B17" s="177">
        <v>4570.3</v>
      </c>
      <c r="C17" s="178">
        <v>3752.8</v>
      </c>
      <c r="D17" s="176">
        <v>82.1</v>
      </c>
      <c r="E17" s="176">
        <v>29995.599999999999</v>
      </c>
      <c r="F17" s="176">
        <v>18575</v>
      </c>
      <c r="G17" s="176">
        <v>61.9</v>
      </c>
    </row>
    <row r="18" spans="1:7">
      <c r="A18" s="174" t="s">
        <v>321</v>
      </c>
      <c r="B18" s="177">
        <v>32885820.5</v>
      </c>
      <c r="C18" s="175">
        <v>32404430.399999999</v>
      </c>
      <c r="D18" s="176">
        <v>98.5</v>
      </c>
      <c r="E18" s="176">
        <v>33269798.800000001</v>
      </c>
      <c r="F18" s="176">
        <v>34298435.299999997</v>
      </c>
      <c r="G18" s="176">
        <v>103.1</v>
      </c>
    </row>
    <row r="19" spans="1:7" ht="15" customHeight="1">
      <c r="A19" s="174" t="s">
        <v>322</v>
      </c>
      <c r="B19" s="176">
        <v>21996290.399999999</v>
      </c>
      <c r="C19" s="178">
        <v>21996290.399999999</v>
      </c>
      <c r="D19" s="179">
        <v>100</v>
      </c>
      <c r="E19" s="177">
        <v>9035542.5999999996</v>
      </c>
      <c r="F19" s="176">
        <v>8663418.3000000007</v>
      </c>
      <c r="G19" s="176">
        <v>95.9</v>
      </c>
    </row>
    <row r="20" spans="1:7" ht="25.5">
      <c r="A20" s="180" t="s">
        <v>323</v>
      </c>
      <c r="B20" s="177">
        <v>8819374.9000000004</v>
      </c>
      <c r="C20" s="175">
        <v>8819374.9000000004</v>
      </c>
      <c r="D20" s="179">
        <v>100</v>
      </c>
      <c r="E20" s="177">
        <v>1233124.8999999999</v>
      </c>
      <c r="F20" s="176">
        <v>2102111.7999999998</v>
      </c>
      <c r="G20" s="176">
        <v>170.5</v>
      </c>
    </row>
    <row r="21" spans="1:7">
      <c r="A21" s="174" t="s">
        <v>324</v>
      </c>
      <c r="B21" s="176">
        <v>2070155.2</v>
      </c>
      <c r="C21" s="175">
        <v>1588765.1</v>
      </c>
      <c r="D21" s="176">
        <v>76.7</v>
      </c>
      <c r="E21" s="176">
        <v>23001131.300000001</v>
      </c>
      <c r="F21" s="176">
        <v>23532905.199999999</v>
      </c>
      <c r="G21" s="176">
        <v>102.3</v>
      </c>
    </row>
    <row r="22" spans="1:7">
      <c r="A22" s="174" t="s">
        <v>325</v>
      </c>
      <c r="B22" s="176">
        <v>1024286.9</v>
      </c>
      <c r="C22" s="175">
        <v>922212.3</v>
      </c>
      <c r="D22" s="179">
        <v>90</v>
      </c>
      <c r="E22" s="177">
        <v>772299.4</v>
      </c>
      <c r="F22" s="176">
        <v>950281.2</v>
      </c>
      <c r="G22" s="179">
        <v>123</v>
      </c>
    </row>
    <row r="23" spans="1:7">
      <c r="A23" s="174" t="s">
        <v>326</v>
      </c>
      <c r="B23" s="177">
        <v>119284.5</v>
      </c>
      <c r="C23" s="175">
        <v>120330.1</v>
      </c>
      <c r="D23" s="176">
        <v>100.9</v>
      </c>
      <c r="E23" s="176">
        <v>118197.2</v>
      </c>
      <c r="F23" s="176">
        <v>153061.20000000001</v>
      </c>
      <c r="G23" s="176">
        <v>129.5</v>
      </c>
    </row>
    <row r="24" spans="1:7" ht="15" customHeight="1">
      <c r="A24" s="174" t="s">
        <v>327</v>
      </c>
      <c r="B24" s="177" t="s">
        <v>314</v>
      </c>
      <c r="C24" s="177" t="s">
        <v>314</v>
      </c>
      <c r="D24" s="176" t="s">
        <v>314</v>
      </c>
      <c r="E24" s="177" t="s">
        <v>314</v>
      </c>
      <c r="F24" s="176" t="s">
        <v>314</v>
      </c>
      <c r="G24" s="176" t="s">
        <v>314</v>
      </c>
    </row>
    <row r="25" spans="1:7" ht="25.5">
      <c r="A25" s="180" t="s">
        <v>328</v>
      </c>
      <c r="B25" s="176">
        <v>257996.7</v>
      </c>
      <c r="C25" s="178">
        <v>294142</v>
      </c>
      <c r="D25" s="179">
        <v>114</v>
      </c>
      <c r="E25" s="176">
        <v>227877</v>
      </c>
      <c r="F25" s="176">
        <v>306888</v>
      </c>
      <c r="G25" s="176">
        <v>134.69999999999999</v>
      </c>
    </row>
    <row r="26" spans="1:7">
      <c r="A26" s="174" t="s">
        <v>329</v>
      </c>
      <c r="B26" s="177">
        <v>98752.5</v>
      </c>
      <c r="C26" s="178">
        <v>69910</v>
      </c>
      <c r="D26" s="176">
        <v>70.8</v>
      </c>
      <c r="E26" s="176">
        <v>49957.5</v>
      </c>
      <c r="F26" s="176">
        <v>85149.5</v>
      </c>
      <c r="G26" s="176">
        <v>170.4</v>
      </c>
    </row>
    <row r="27" spans="1:7" ht="25.5">
      <c r="A27" s="180" t="s">
        <v>330</v>
      </c>
      <c r="B27" s="177">
        <v>305215.09999999998</v>
      </c>
      <c r="C27" s="175">
        <v>256697.3</v>
      </c>
      <c r="D27" s="176">
        <v>84.1</v>
      </c>
      <c r="E27" s="176">
        <v>276395.5</v>
      </c>
      <c r="F27" s="176">
        <v>291452</v>
      </c>
      <c r="G27" s="176">
        <v>105.4</v>
      </c>
    </row>
    <row r="28" spans="1:7" ht="25.5">
      <c r="A28" s="180" t="s">
        <v>331</v>
      </c>
      <c r="B28" s="176">
        <v>2321.9</v>
      </c>
      <c r="C28" s="178">
        <v>155</v>
      </c>
      <c r="D28" s="176">
        <v>6.7</v>
      </c>
      <c r="E28" s="177" t="s">
        <v>314</v>
      </c>
      <c r="F28" s="176">
        <v>101.2</v>
      </c>
      <c r="G28" s="176" t="s">
        <v>314</v>
      </c>
    </row>
    <row r="29" spans="1:7">
      <c r="A29" s="174" t="s">
        <v>332</v>
      </c>
      <c r="B29" s="176">
        <v>775</v>
      </c>
      <c r="C29" s="175">
        <v>374.9</v>
      </c>
      <c r="D29" s="176">
        <v>48.4</v>
      </c>
      <c r="E29" s="176">
        <v>590</v>
      </c>
      <c r="F29" s="176">
        <v>2225.5</v>
      </c>
      <c r="G29" s="176">
        <v>377.2</v>
      </c>
    </row>
    <row r="30" spans="1:7" ht="25.5">
      <c r="A30" s="180" t="s">
        <v>333</v>
      </c>
      <c r="B30" s="177" t="s">
        <v>314</v>
      </c>
      <c r="C30" s="178">
        <v>524</v>
      </c>
      <c r="D30" s="176" t="s">
        <v>314</v>
      </c>
      <c r="E30" s="176">
        <v>1280</v>
      </c>
      <c r="F30" s="176">
        <v>15468.9</v>
      </c>
      <c r="G30" s="176">
        <v>1208.5</v>
      </c>
    </row>
    <row r="31" spans="1:7">
      <c r="A31" s="174" t="s">
        <v>334</v>
      </c>
      <c r="B31" s="176">
        <v>4934.5</v>
      </c>
      <c r="C31" s="176">
        <v>2576</v>
      </c>
      <c r="D31" s="176">
        <v>52.2</v>
      </c>
      <c r="E31" s="176">
        <v>1340</v>
      </c>
      <c r="F31" s="176">
        <v>21230.3</v>
      </c>
      <c r="G31" s="179">
        <v>1584.4</v>
      </c>
    </row>
    <row r="32" spans="1:7">
      <c r="A32" s="174" t="s">
        <v>335</v>
      </c>
      <c r="B32" s="176">
        <v>578.20000000000005</v>
      </c>
      <c r="C32" s="175">
        <v>100.4</v>
      </c>
      <c r="D32" s="176">
        <v>17.399999999999999</v>
      </c>
      <c r="E32" s="177" t="s">
        <v>314</v>
      </c>
      <c r="F32" s="176" t="s">
        <v>314</v>
      </c>
      <c r="G32" s="176" t="s">
        <v>314</v>
      </c>
    </row>
    <row r="33" spans="1:9">
      <c r="A33" s="174" t="s">
        <v>336</v>
      </c>
      <c r="B33" s="177">
        <v>234428.5</v>
      </c>
      <c r="C33" s="175">
        <v>177402.6</v>
      </c>
      <c r="D33" s="176">
        <v>75.7</v>
      </c>
      <c r="E33" s="176">
        <v>96662.2</v>
      </c>
      <c r="F33" s="176">
        <v>74704.600000000006</v>
      </c>
      <c r="G33" s="176">
        <v>77.3</v>
      </c>
    </row>
    <row r="34" spans="1:9">
      <c r="A34" s="174" t="s">
        <v>337</v>
      </c>
      <c r="B34" s="177">
        <v>190917.4</v>
      </c>
      <c r="C34" s="178">
        <v>150042.70000000001</v>
      </c>
      <c r="D34" s="176">
        <v>78.599999999999994</v>
      </c>
      <c r="E34" s="176">
        <v>158839.5</v>
      </c>
      <c r="F34" s="176">
        <v>162049.9</v>
      </c>
      <c r="G34" s="179">
        <v>102</v>
      </c>
    </row>
    <row r="35" spans="1:9">
      <c r="A35" s="174" t="s">
        <v>338</v>
      </c>
      <c r="B35" s="177">
        <v>187714.4</v>
      </c>
      <c r="C35" s="178">
        <v>142586</v>
      </c>
      <c r="D35" s="179">
        <v>76</v>
      </c>
      <c r="E35" s="176">
        <v>154992.5</v>
      </c>
      <c r="F35" s="176">
        <v>151968.4</v>
      </c>
      <c r="G35" s="179">
        <v>98</v>
      </c>
    </row>
    <row r="36" spans="1:9">
      <c r="A36" s="174" t="s">
        <v>316</v>
      </c>
      <c r="B36" s="176">
        <v>3203</v>
      </c>
      <c r="C36" s="178">
        <v>7456.7</v>
      </c>
      <c r="D36" s="176">
        <v>232.8</v>
      </c>
      <c r="E36" s="176">
        <v>3847</v>
      </c>
      <c r="F36" s="176">
        <v>10081.5</v>
      </c>
      <c r="G36" s="176">
        <v>262.10000000000002</v>
      </c>
    </row>
    <row r="37" spans="1:9">
      <c r="A37" s="174" t="s">
        <v>339</v>
      </c>
      <c r="B37" s="176">
        <v>950</v>
      </c>
      <c r="C37" s="178">
        <v>16702.5</v>
      </c>
      <c r="D37" s="176">
        <v>1758.2</v>
      </c>
      <c r="E37" s="176">
        <v>375</v>
      </c>
      <c r="F37" s="176">
        <v>6008</v>
      </c>
      <c r="G37" s="176">
        <v>1602.1</v>
      </c>
    </row>
    <row r="38" spans="1:9">
      <c r="A38" s="174" t="s">
        <v>340</v>
      </c>
      <c r="B38" s="177"/>
      <c r="C38" s="175"/>
      <c r="D38" s="176"/>
      <c r="E38" s="176"/>
      <c r="F38" s="176"/>
      <c r="G38" s="176"/>
    </row>
    <row r="39" spans="1:9">
      <c r="A39" s="174" t="s">
        <v>341</v>
      </c>
      <c r="B39" s="176">
        <v>16552303.9</v>
      </c>
      <c r="C39" s="175">
        <v>16035394.800000001</v>
      </c>
      <c r="D39" s="176">
        <v>96.9</v>
      </c>
      <c r="E39" s="176">
        <v>16977461.399999999</v>
      </c>
      <c r="F39" s="176">
        <v>16778804.100000001</v>
      </c>
      <c r="G39" s="176">
        <v>98.8</v>
      </c>
      <c r="I39" s="350"/>
    </row>
    <row r="40" spans="1:9">
      <c r="A40" s="174" t="s">
        <v>342</v>
      </c>
      <c r="B40" s="176">
        <v>1818663.9</v>
      </c>
      <c r="C40" s="178">
        <v>1742878</v>
      </c>
      <c r="D40" s="176">
        <v>95.8</v>
      </c>
      <c r="E40" s="176">
        <v>1912064.2</v>
      </c>
      <c r="F40" s="176">
        <v>1864414.8</v>
      </c>
      <c r="G40" s="176">
        <v>97.5</v>
      </c>
      <c r="I40" s="350"/>
    </row>
    <row r="41" spans="1:9">
      <c r="A41" s="174" t="s">
        <v>343</v>
      </c>
      <c r="B41" s="177">
        <v>8317086.7999999998</v>
      </c>
      <c r="C41" s="175">
        <v>5940324.0999999996</v>
      </c>
      <c r="D41" s="176">
        <v>71.400000000000006</v>
      </c>
      <c r="E41" s="176">
        <v>9177637.4000000004</v>
      </c>
      <c r="F41" s="176">
        <v>7482897.4000000004</v>
      </c>
      <c r="G41" s="176">
        <v>81.5</v>
      </c>
    </row>
    <row r="42" spans="1:9">
      <c r="A42" s="174" t="s">
        <v>344</v>
      </c>
      <c r="B42" s="178">
        <v>8023899</v>
      </c>
      <c r="C42" s="175">
        <v>5984725.7999999998</v>
      </c>
      <c r="D42" s="176">
        <v>74.599999999999994</v>
      </c>
      <c r="E42" s="176">
        <v>7626853.5999999996</v>
      </c>
      <c r="F42" s="176">
        <v>6297680.4000000004</v>
      </c>
      <c r="G42" s="176">
        <v>82.6</v>
      </c>
    </row>
    <row r="43" spans="1:9">
      <c r="A43" s="174" t="s">
        <v>345</v>
      </c>
      <c r="B43" s="178">
        <v>2942699</v>
      </c>
      <c r="C43" s="178">
        <v>1821753.5</v>
      </c>
      <c r="D43" s="176">
        <v>61.9</v>
      </c>
      <c r="E43" s="176">
        <v>2713365.5</v>
      </c>
      <c r="F43" s="176">
        <v>1417686.8</v>
      </c>
      <c r="G43" s="176">
        <v>52.2</v>
      </c>
    </row>
    <row r="44" spans="1:9">
      <c r="A44" s="174" t="s">
        <v>346</v>
      </c>
      <c r="B44" s="175">
        <v>37654652.600000001</v>
      </c>
      <c r="C44" s="175">
        <v>3156076.2</v>
      </c>
      <c r="D44" s="176">
        <v>83.7</v>
      </c>
      <c r="E44" s="176">
        <v>38407382.100000001</v>
      </c>
      <c r="F44" s="176">
        <v>33841483.5</v>
      </c>
      <c r="G44" s="176">
        <v>88.1</v>
      </c>
    </row>
  </sheetData>
  <mergeCells count="4">
    <mergeCell ref="A1:G1"/>
    <mergeCell ref="A2:A3"/>
    <mergeCell ref="B2:D2"/>
    <mergeCell ref="E2:G2"/>
  </mergeCells>
  <pageMargins left="0.28000000000000003" right="0" top="0.3" bottom="0" header="0.3" footer="0.3"/>
  <pageSetup paperSize="9" scale="85" fitToHeight="0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activeCell="J37" sqref="J37"/>
    </sheetView>
  </sheetViews>
  <sheetFormatPr defaultRowHeight="12.75"/>
  <cols>
    <col min="1" max="1" width="3.85546875" style="513" customWidth="1"/>
    <col min="2" max="2" width="19.5703125" style="513" customWidth="1"/>
    <col min="3" max="3" width="7.85546875" style="513" customWidth="1"/>
    <col min="4" max="4" width="8.140625" style="513" customWidth="1"/>
    <col min="5" max="5" width="9.140625" style="513"/>
    <col min="6" max="6" width="8.28515625" style="513" customWidth="1"/>
    <col min="7" max="7" width="8" style="513" customWidth="1"/>
    <col min="8" max="256" width="9.140625" style="513"/>
    <col min="257" max="257" width="6.85546875" style="513" customWidth="1"/>
    <col min="258" max="258" width="20.28515625" style="513" customWidth="1"/>
    <col min="259" max="259" width="7.85546875" style="513" customWidth="1"/>
    <col min="260" max="260" width="8.140625" style="513" customWidth="1"/>
    <col min="261" max="261" width="9.140625" style="513"/>
    <col min="262" max="262" width="8.28515625" style="513" customWidth="1"/>
    <col min="263" max="263" width="8" style="513" customWidth="1"/>
    <col min="264" max="512" width="9.140625" style="513"/>
    <col min="513" max="513" width="6.85546875" style="513" customWidth="1"/>
    <col min="514" max="514" width="20.28515625" style="513" customWidth="1"/>
    <col min="515" max="515" width="7.85546875" style="513" customWidth="1"/>
    <col min="516" max="516" width="8.140625" style="513" customWidth="1"/>
    <col min="517" max="517" width="9.140625" style="513"/>
    <col min="518" max="518" width="8.28515625" style="513" customWidth="1"/>
    <col min="519" max="519" width="8" style="513" customWidth="1"/>
    <col min="520" max="768" width="9.140625" style="513"/>
    <col min="769" max="769" width="6.85546875" style="513" customWidth="1"/>
    <col min="770" max="770" width="20.28515625" style="513" customWidth="1"/>
    <col min="771" max="771" width="7.85546875" style="513" customWidth="1"/>
    <col min="772" max="772" width="8.140625" style="513" customWidth="1"/>
    <col min="773" max="773" width="9.140625" style="513"/>
    <col min="774" max="774" width="8.28515625" style="513" customWidth="1"/>
    <col min="775" max="775" width="8" style="513" customWidth="1"/>
    <col min="776" max="1024" width="9.140625" style="513"/>
    <col min="1025" max="1025" width="6.85546875" style="513" customWidth="1"/>
    <col min="1026" max="1026" width="20.28515625" style="513" customWidth="1"/>
    <col min="1027" max="1027" width="7.85546875" style="513" customWidth="1"/>
    <col min="1028" max="1028" width="8.140625" style="513" customWidth="1"/>
    <col min="1029" max="1029" width="9.140625" style="513"/>
    <col min="1030" max="1030" width="8.28515625" style="513" customWidth="1"/>
    <col min="1031" max="1031" width="8" style="513" customWidth="1"/>
    <col min="1032" max="1280" width="9.140625" style="513"/>
    <col min="1281" max="1281" width="6.85546875" style="513" customWidth="1"/>
    <col min="1282" max="1282" width="20.28515625" style="513" customWidth="1"/>
    <col min="1283" max="1283" width="7.85546875" style="513" customWidth="1"/>
    <col min="1284" max="1284" width="8.140625" style="513" customWidth="1"/>
    <col min="1285" max="1285" width="9.140625" style="513"/>
    <col min="1286" max="1286" width="8.28515625" style="513" customWidth="1"/>
    <col min="1287" max="1287" width="8" style="513" customWidth="1"/>
    <col min="1288" max="1536" width="9.140625" style="513"/>
    <col min="1537" max="1537" width="6.85546875" style="513" customWidth="1"/>
    <col min="1538" max="1538" width="20.28515625" style="513" customWidth="1"/>
    <col min="1539" max="1539" width="7.85546875" style="513" customWidth="1"/>
    <col min="1540" max="1540" width="8.140625" style="513" customWidth="1"/>
    <col min="1541" max="1541" width="9.140625" style="513"/>
    <col min="1542" max="1542" width="8.28515625" style="513" customWidth="1"/>
    <col min="1543" max="1543" width="8" style="513" customWidth="1"/>
    <col min="1544" max="1792" width="9.140625" style="513"/>
    <col min="1793" max="1793" width="6.85546875" style="513" customWidth="1"/>
    <col min="1794" max="1794" width="20.28515625" style="513" customWidth="1"/>
    <col min="1795" max="1795" width="7.85546875" style="513" customWidth="1"/>
    <col min="1796" max="1796" width="8.140625" style="513" customWidth="1"/>
    <col min="1797" max="1797" width="9.140625" style="513"/>
    <col min="1798" max="1798" width="8.28515625" style="513" customWidth="1"/>
    <col min="1799" max="1799" width="8" style="513" customWidth="1"/>
    <col min="1800" max="2048" width="9.140625" style="513"/>
    <col min="2049" max="2049" width="6.85546875" style="513" customWidth="1"/>
    <col min="2050" max="2050" width="20.28515625" style="513" customWidth="1"/>
    <col min="2051" max="2051" width="7.85546875" style="513" customWidth="1"/>
    <col min="2052" max="2052" width="8.140625" style="513" customWidth="1"/>
    <col min="2053" max="2053" width="9.140625" style="513"/>
    <col min="2054" max="2054" width="8.28515625" style="513" customWidth="1"/>
    <col min="2055" max="2055" width="8" style="513" customWidth="1"/>
    <col min="2056" max="2304" width="9.140625" style="513"/>
    <col min="2305" max="2305" width="6.85546875" style="513" customWidth="1"/>
    <col min="2306" max="2306" width="20.28515625" style="513" customWidth="1"/>
    <col min="2307" max="2307" width="7.85546875" style="513" customWidth="1"/>
    <col min="2308" max="2308" width="8.140625" style="513" customWidth="1"/>
    <col min="2309" max="2309" width="9.140625" style="513"/>
    <col min="2310" max="2310" width="8.28515625" style="513" customWidth="1"/>
    <col min="2311" max="2311" width="8" style="513" customWidth="1"/>
    <col min="2312" max="2560" width="9.140625" style="513"/>
    <col min="2561" max="2561" width="6.85546875" style="513" customWidth="1"/>
    <col min="2562" max="2562" width="20.28515625" style="513" customWidth="1"/>
    <col min="2563" max="2563" width="7.85546875" style="513" customWidth="1"/>
    <col min="2564" max="2564" width="8.140625" style="513" customWidth="1"/>
    <col min="2565" max="2565" width="9.140625" style="513"/>
    <col min="2566" max="2566" width="8.28515625" style="513" customWidth="1"/>
    <col min="2567" max="2567" width="8" style="513" customWidth="1"/>
    <col min="2568" max="2816" width="9.140625" style="513"/>
    <col min="2817" max="2817" width="6.85546875" style="513" customWidth="1"/>
    <col min="2818" max="2818" width="20.28515625" style="513" customWidth="1"/>
    <col min="2819" max="2819" width="7.85546875" style="513" customWidth="1"/>
    <col min="2820" max="2820" width="8.140625" style="513" customWidth="1"/>
    <col min="2821" max="2821" width="9.140625" style="513"/>
    <col min="2822" max="2822" width="8.28515625" style="513" customWidth="1"/>
    <col min="2823" max="2823" width="8" style="513" customWidth="1"/>
    <col min="2824" max="3072" width="9.140625" style="513"/>
    <col min="3073" max="3073" width="6.85546875" style="513" customWidth="1"/>
    <col min="3074" max="3074" width="20.28515625" style="513" customWidth="1"/>
    <col min="3075" max="3075" width="7.85546875" style="513" customWidth="1"/>
    <col min="3076" max="3076" width="8.140625" style="513" customWidth="1"/>
    <col min="3077" max="3077" width="9.140625" style="513"/>
    <col min="3078" max="3078" width="8.28515625" style="513" customWidth="1"/>
    <col min="3079" max="3079" width="8" style="513" customWidth="1"/>
    <col min="3080" max="3328" width="9.140625" style="513"/>
    <col min="3329" max="3329" width="6.85546875" style="513" customWidth="1"/>
    <col min="3330" max="3330" width="20.28515625" style="513" customWidth="1"/>
    <col min="3331" max="3331" width="7.85546875" style="513" customWidth="1"/>
    <col min="3332" max="3332" width="8.140625" style="513" customWidth="1"/>
    <col min="3333" max="3333" width="9.140625" style="513"/>
    <col min="3334" max="3334" width="8.28515625" style="513" customWidth="1"/>
    <col min="3335" max="3335" width="8" style="513" customWidth="1"/>
    <col min="3336" max="3584" width="9.140625" style="513"/>
    <col min="3585" max="3585" width="6.85546875" style="513" customWidth="1"/>
    <col min="3586" max="3586" width="20.28515625" style="513" customWidth="1"/>
    <col min="3587" max="3587" width="7.85546875" style="513" customWidth="1"/>
    <col min="3588" max="3588" width="8.140625" style="513" customWidth="1"/>
    <col min="3589" max="3589" width="9.140625" style="513"/>
    <col min="3590" max="3590" width="8.28515625" style="513" customWidth="1"/>
    <col min="3591" max="3591" width="8" style="513" customWidth="1"/>
    <col min="3592" max="3840" width="9.140625" style="513"/>
    <col min="3841" max="3841" width="6.85546875" style="513" customWidth="1"/>
    <col min="3842" max="3842" width="20.28515625" style="513" customWidth="1"/>
    <col min="3843" max="3843" width="7.85546875" style="513" customWidth="1"/>
    <col min="3844" max="3844" width="8.140625" style="513" customWidth="1"/>
    <col min="3845" max="3845" width="9.140625" style="513"/>
    <col min="3846" max="3846" width="8.28515625" style="513" customWidth="1"/>
    <col min="3847" max="3847" width="8" style="513" customWidth="1"/>
    <col min="3848" max="4096" width="9.140625" style="513"/>
    <col min="4097" max="4097" width="6.85546875" style="513" customWidth="1"/>
    <col min="4098" max="4098" width="20.28515625" style="513" customWidth="1"/>
    <col min="4099" max="4099" width="7.85546875" style="513" customWidth="1"/>
    <col min="4100" max="4100" width="8.140625" style="513" customWidth="1"/>
    <col min="4101" max="4101" width="9.140625" style="513"/>
    <col min="4102" max="4102" width="8.28515625" style="513" customWidth="1"/>
    <col min="4103" max="4103" width="8" style="513" customWidth="1"/>
    <col min="4104" max="4352" width="9.140625" style="513"/>
    <col min="4353" max="4353" width="6.85546875" style="513" customWidth="1"/>
    <col min="4354" max="4354" width="20.28515625" style="513" customWidth="1"/>
    <col min="4355" max="4355" width="7.85546875" style="513" customWidth="1"/>
    <col min="4356" max="4356" width="8.140625" style="513" customWidth="1"/>
    <col min="4357" max="4357" width="9.140625" style="513"/>
    <col min="4358" max="4358" width="8.28515625" style="513" customWidth="1"/>
    <col min="4359" max="4359" width="8" style="513" customWidth="1"/>
    <col min="4360" max="4608" width="9.140625" style="513"/>
    <col min="4609" max="4609" width="6.85546875" style="513" customWidth="1"/>
    <col min="4610" max="4610" width="20.28515625" style="513" customWidth="1"/>
    <col min="4611" max="4611" width="7.85546875" style="513" customWidth="1"/>
    <col min="4612" max="4612" width="8.140625" style="513" customWidth="1"/>
    <col min="4613" max="4613" width="9.140625" style="513"/>
    <col min="4614" max="4614" width="8.28515625" style="513" customWidth="1"/>
    <col min="4615" max="4615" width="8" style="513" customWidth="1"/>
    <col min="4616" max="4864" width="9.140625" style="513"/>
    <col min="4865" max="4865" width="6.85546875" style="513" customWidth="1"/>
    <col min="4866" max="4866" width="20.28515625" style="513" customWidth="1"/>
    <col min="4867" max="4867" width="7.85546875" style="513" customWidth="1"/>
    <col min="4868" max="4868" width="8.140625" style="513" customWidth="1"/>
    <col min="4869" max="4869" width="9.140625" style="513"/>
    <col min="4870" max="4870" width="8.28515625" style="513" customWidth="1"/>
    <col min="4871" max="4871" width="8" style="513" customWidth="1"/>
    <col min="4872" max="5120" width="9.140625" style="513"/>
    <col min="5121" max="5121" width="6.85546875" style="513" customWidth="1"/>
    <col min="5122" max="5122" width="20.28515625" style="513" customWidth="1"/>
    <col min="5123" max="5123" width="7.85546875" style="513" customWidth="1"/>
    <col min="5124" max="5124" width="8.140625" style="513" customWidth="1"/>
    <col min="5125" max="5125" width="9.140625" style="513"/>
    <col min="5126" max="5126" width="8.28515625" style="513" customWidth="1"/>
    <col min="5127" max="5127" width="8" style="513" customWidth="1"/>
    <col min="5128" max="5376" width="9.140625" style="513"/>
    <col min="5377" max="5377" width="6.85546875" style="513" customWidth="1"/>
    <col min="5378" max="5378" width="20.28515625" style="513" customWidth="1"/>
    <col min="5379" max="5379" width="7.85546875" style="513" customWidth="1"/>
    <col min="5380" max="5380" width="8.140625" style="513" customWidth="1"/>
    <col min="5381" max="5381" width="9.140625" style="513"/>
    <col min="5382" max="5382" width="8.28515625" style="513" customWidth="1"/>
    <col min="5383" max="5383" width="8" style="513" customWidth="1"/>
    <col min="5384" max="5632" width="9.140625" style="513"/>
    <col min="5633" max="5633" width="6.85546875" style="513" customWidth="1"/>
    <col min="5634" max="5634" width="20.28515625" style="513" customWidth="1"/>
    <col min="5635" max="5635" width="7.85546875" style="513" customWidth="1"/>
    <col min="5636" max="5636" width="8.140625" style="513" customWidth="1"/>
    <col min="5637" max="5637" width="9.140625" style="513"/>
    <col min="5638" max="5638" width="8.28515625" style="513" customWidth="1"/>
    <col min="5639" max="5639" width="8" style="513" customWidth="1"/>
    <col min="5640" max="5888" width="9.140625" style="513"/>
    <col min="5889" max="5889" width="6.85546875" style="513" customWidth="1"/>
    <col min="5890" max="5890" width="20.28515625" style="513" customWidth="1"/>
    <col min="5891" max="5891" width="7.85546875" style="513" customWidth="1"/>
    <col min="5892" max="5892" width="8.140625" style="513" customWidth="1"/>
    <col min="5893" max="5893" width="9.140625" style="513"/>
    <col min="5894" max="5894" width="8.28515625" style="513" customWidth="1"/>
    <col min="5895" max="5895" width="8" style="513" customWidth="1"/>
    <col min="5896" max="6144" width="9.140625" style="513"/>
    <col min="6145" max="6145" width="6.85546875" style="513" customWidth="1"/>
    <col min="6146" max="6146" width="20.28515625" style="513" customWidth="1"/>
    <col min="6147" max="6147" width="7.85546875" style="513" customWidth="1"/>
    <col min="6148" max="6148" width="8.140625" style="513" customWidth="1"/>
    <col min="6149" max="6149" width="9.140625" style="513"/>
    <col min="6150" max="6150" width="8.28515625" style="513" customWidth="1"/>
    <col min="6151" max="6151" width="8" style="513" customWidth="1"/>
    <col min="6152" max="6400" width="9.140625" style="513"/>
    <col min="6401" max="6401" width="6.85546875" style="513" customWidth="1"/>
    <col min="6402" max="6402" width="20.28515625" style="513" customWidth="1"/>
    <col min="6403" max="6403" width="7.85546875" style="513" customWidth="1"/>
    <col min="6404" max="6404" width="8.140625" style="513" customWidth="1"/>
    <col min="6405" max="6405" width="9.140625" style="513"/>
    <col min="6406" max="6406" width="8.28515625" style="513" customWidth="1"/>
    <col min="6407" max="6407" width="8" style="513" customWidth="1"/>
    <col min="6408" max="6656" width="9.140625" style="513"/>
    <col min="6657" max="6657" width="6.85546875" style="513" customWidth="1"/>
    <col min="6658" max="6658" width="20.28515625" style="513" customWidth="1"/>
    <col min="6659" max="6659" width="7.85546875" style="513" customWidth="1"/>
    <col min="6660" max="6660" width="8.140625" style="513" customWidth="1"/>
    <col min="6661" max="6661" width="9.140625" style="513"/>
    <col min="6662" max="6662" width="8.28515625" style="513" customWidth="1"/>
    <col min="6663" max="6663" width="8" style="513" customWidth="1"/>
    <col min="6664" max="6912" width="9.140625" style="513"/>
    <col min="6913" max="6913" width="6.85546875" style="513" customWidth="1"/>
    <col min="6914" max="6914" width="20.28515625" style="513" customWidth="1"/>
    <col min="6915" max="6915" width="7.85546875" style="513" customWidth="1"/>
    <col min="6916" max="6916" width="8.140625" style="513" customWidth="1"/>
    <col min="6917" max="6917" width="9.140625" style="513"/>
    <col min="6918" max="6918" width="8.28515625" style="513" customWidth="1"/>
    <col min="6919" max="6919" width="8" style="513" customWidth="1"/>
    <col min="6920" max="7168" width="9.140625" style="513"/>
    <col min="7169" max="7169" width="6.85546875" style="513" customWidth="1"/>
    <col min="7170" max="7170" width="20.28515625" style="513" customWidth="1"/>
    <col min="7171" max="7171" width="7.85546875" style="513" customWidth="1"/>
    <col min="7172" max="7172" width="8.140625" style="513" customWidth="1"/>
    <col min="7173" max="7173" width="9.140625" style="513"/>
    <col min="7174" max="7174" width="8.28515625" style="513" customWidth="1"/>
    <col min="7175" max="7175" width="8" style="513" customWidth="1"/>
    <col min="7176" max="7424" width="9.140625" style="513"/>
    <col min="7425" max="7425" width="6.85546875" style="513" customWidth="1"/>
    <col min="7426" max="7426" width="20.28515625" style="513" customWidth="1"/>
    <col min="7427" max="7427" width="7.85546875" style="513" customWidth="1"/>
    <col min="7428" max="7428" width="8.140625" style="513" customWidth="1"/>
    <col min="7429" max="7429" width="9.140625" style="513"/>
    <col min="7430" max="7430" width="8.28515625" style="513" customWidth="1"/>
    <col min="7431" max="7431" width="8" style="513" customWidth="1"/>
    <col min="7432" max="7680" width="9.140625" style="513"/>
    <col min="7681" max="7681" width="6.85546875" style="513" customWidth="1"/>
    <col min="7682" max="7682" width="20.28515625" style="513" customWidth="1"/>
    <col min="7683" max="7683" width="7.85546875" style="513" customWidth="1"/>
    <col min="7684" max="7684" width="8.140625" style="513" customWidth="1"/>
    <col min="7685" max="7685" width="9.140625" style="513"/>
    <col min="7686" max="7686" width="8.28515625" style="513" customWidth="1"/>
    <col min="7687" max="7687" width="8" style="513" customWidth="1"/>
    <col min="7688" max="7936" width="9.140625" style="513"/>
    <col min="7937" max="7937" width="6.85546875" style="513" customWidth="1"/>
    <col min="7938" max="7938" width="20.28515625" style="513" customWidth="1"/>
    <col min="7939" max="7939" width="7.85546875" style="513" customWidth="1"/>
    <col min="7940" max="7940" width="8.140625" style="513" customWidth="1"/>
    <col min="7941" max="7941" width="9.140625" style="513"/>
    <col min="7942" max="7942" width="8.28515625" style="513" customWidth="1"/>
    <col min="7943" max="7943" width="8" style="513" customWidth="1"/>
    <col min="7944" max="8192" width="9.140625" style="513"/>
    <col min="8193" max="8193" width="6.85546875" style="513" customWidth="1"/>
    <col min="8194" max="8194" width="20.28515625" style="513" customWidth="1"/>
    <col min="8195" max="8195" width="7.85546875" style="513" customWidth="1"/>
    <col min="8196" max="8196" width="8.140625" style="513" customWidth="1"/>
    <col min="8197" max="8197" width="9.140625" style="513"/>
    <col min="8198" max="8198" width="8.28515625" style="513" customWidth="1"/>
    <col min="8199" max="8199" width="8" style="513" customWidth="1"/>
    <col min="8200" max="8448" width="9.140625" style="513"/>
    <col min="8449" max="8449" width="6.85546875" style="513" customWidth="1"/>
    <col min="8450" max="8450" width="20.28515625" style="513" customWidth="1"/>
    <col min="8451" max="8451" width="7.85546875" style="513" customWidth="1"/>
    <col min="8452" max="8452" width="8.140625" style="513" customWidth="1"/>
    <col min="8453" max="8453" width="9.140625" style="513"/>
    <col min="8454" max="8454" width="8.28515625" style="513" customWidth="1"/>
    <col min="8455" max="8455" width="8" style="513" customWidth="1"/>
    <col min="8456" max="8704" width="9.140625" style="513"/>
    <col min="8705" max="8705" width="6.85546875" style="513" customWidth="1"/>
    <col min="8706" max="8706" width="20.28515625" style="513" customWidth="1"/>
    <col min="8707" max="8707" width="7.85546875" style="513" customWidth="1"/>
    <col min="8708" max="8708" width="8.140625" style="513" customWidth="1"/>
    <col min="8709" max="8709" width="9.140625" style="513"/>
    <col min="8710" max="8710" width="8.28515625" style="513" customWidth="1"/>
    <col min="8711" max="8711" width="8" style="513" customWidth="1"/>
    <col min="8712" max="8960" width="9.140625" style="513"/>
    <col min="8961" max="8961" width="6.85546875" style="513" customWidth="1"/>
    <col min="8962" max="8962" width="20.28515625" style="513" customWidth="1"/>
    <col min="8963" max="8963" width="7.85546875" style="513" customWidth="1"/>
    <col min="8964" max="8964" width="8.140625" style="513" customWidth="1"/>
    <col min="8965" max="8965" width="9.140625" style="513"/>
    <col min="8966" max="8966" width="8.28515625" style="513" customWidth="1"/>
    <col min="8967" max="8967" width="8" style="513" customWidth="1"/>
    <col min="8968" max="9216" width="9.140625" style="513"/>
    <col min="9217" max="9217" width="6.85546875" style="513" customWidth="1"/>
    <col min="9218" max="9218" width="20.28515625" style="513" customWidth="1"/>
    <col min="9219" max="9219" width="7.85546875" style="513" customWidth="1"/>
    <col min="9220" max="9220" width="8.140625" style="513" customWidth="1"/>
    <col min="9221" max="9221" width="9.140625" style="513"/>
    <col min="9222" max="9222" width="8.28515625" style="513" customWidth="1"/>
    <col min="9223" max="9223" width="8" style="513" customWidth="1"/>
    <col min="9224" max="9472" width="9.140625" style="513"/>
    <col min="9473" max="9473" width="6.85546875" style="513" customWidth="1"/>
    <col min="9474" max="9474" width="20.28515625" style="513" customWidth="1"/>
    <col min="9475" max="9475" width="7.85546875" style="513" customWidth="1"/>
    <col min="9476" max="9476" width="8.140625" style="513" customWidth="1"/>
    <col min="9477" max="9477" width="9.140625" style="513"/>
    <col min="9478" max="9478" width="8.28515625" style="513" customWidth="1"/>
    <col min="9479" max="9479" width="8" style="513" customWidth="1"/>
    <col min="9480" max="9728" width="9.140625" style="513"/>
    <col min="9729" max="9729" width="6.85546875" style="513" customWidth="1"/>
    <col min="9730" max="9730" width="20.28515625" style="513" customWidth="1"/>
    <col min="9731" max="9731" width="7.85546875" style="513" customWidth="1"/>
    <col min="9732" max="9732" width="8.140625" style="513" customWidth="1"/>
    <col min="9733" max="9733" width="9.140625" style="513"/>
    <col min="9734" max="9734" width="8.28515625" style="513" customWidth="1"/>
    <col min="9735" max="9735" width="8" style="513" customWidth="1"/>
    <col min="9736" max="9984" width="9.140625" style="513"/>
    <col min="9985" max="9985" width="6.85546875" style="513" customWidth="1"/>
    <col min="9986" max="9986" width="20.28515625" style="513" customWidth="1"/>
    <col min="9987" max="9987" width="7.85546875" style="513" customWidth="1"/>
    <col min="9988" max="9988" width="8.140625" style="513" customWidth="1"/>
    <col min="9989" max="9989" width="9.140625" style="513"/>
    <col min="9990" max="9990" width="8.28515625" style="513" customWidth="1"/>
    <col min="9991" max="9991" width="8" style="513" customWidth="1"/>
    <col min="9992" max="10240" width="9.140625" style="513"/>
    <col min="10241" max="10241" width="6.85546875" style="513" customWidth="1"/>
    <col min="10242" max="10242" width="20.28515625" style="513" customWidth="1"/>
    <col min="10243" max="10243" width="7.85546875" style="513" customWidth="1"/>
    <col min="10244" max="10244" width="8.140625" style="513" customWidth="1"/>
    <col min="10245" max="10245" width="9.140625" style="513"/>
    <col min="10246" max="10246" width="8.28515625" style="513" customWidth="1"/>
    <col min="10247" max="10247" width="8" style="513" customWidth="1"/>
    <col min="10248" max="10496" width="9.140625" style="513"/>
    <col min="10497" max="10497" width="6.85546875" style="513" customWidth="1"/>
    <col min="10498" max="10498" width="20.28515625" style="513" customWidth="1"/>
    <col min="10499" max="10499" width="7.85546875" style="513" customWidth="1"/>
    <col min="10500" max="10500" width="8.140625" style="513" customWidth="1"/>
    <col min="10501" max="10501" width="9.140625" style="513"/>
    <col min="10502" max="10502" width="8.28515625" style="513" customWidth="1"/>
    <col min="10503" max="10503" width="8" style="513" customWidth="1"/>
    <col min="10504" max="10752" width="9.140625" style="513"/>
    <col min="10753" max="10753" width="6.85546875" style="513" customWidth="1"/>
    <col min="10754" max="10754" width="20.28515625" style="513" customWidth="1"/>
    <col min="10755" max="10755" width="7.85546875" style="513" customWidth="1"/>
    <col min="10756" max="10756" width="8.140625" style="513" customWidth="1"/>
    <col min="10757" max="10757" width="9.140625" style="513"/>
    <col min="10758" max="10758" width="8.28515625" style="513" customWidth="1"/>
    <col min="10759" max="10759" width="8" style="513" customWidth="1"/>
    <col min="10760" max="11008" width="9.140625" style="513"/>
    <col min="11009" max="11009" width="6.85546875" style="513" customWidth="1"/>
    <col min="11010" max="11010" width="20.28515625" style="513" customWidth="1"/>
    <col min="11011" max="11011" width="7.85546875" style="513" customWidth="1"/>
    <col min="11012" max="11012" width="8.140625" style="513" customWidth="1"/>
    <col min="11013" max="11013" width="9.140625" style="513"/>
    <col min="11014" max="11014" width="8.28515625" style="513" customWidth="1"/>
    <col min="11015" max="11015" width="8" style="513" customWidth="1"/>
    <col min="11016" max="11264" width="9.140625" style="513"/>
    <col min="11265" max="11265" width="6.85546875" style="513" customWidth="1"/>
    <col min="11266" max="11266" width="20.28515625" style="513" customWidth="1"/>
    <col min="11267" max="11267" width="7.85546875" style="513" customWidth="1"/>
    <col min="11268" max="11268" width="8.140625" style="513" customWidth="1"/>
    <col min="11269" max="11269" width="9.140625" style="513"/>
    <col min="11270" max="11270" width="8.28515625" style="513" customWidth="1"/>
    <col min="11271" max="11271" width="8" style="513" customWidth="1"/>
    <col min="11272" max="11520" width="9.140625" style="513"/>
    <col min="11521" max="11521" width="6.85546875" style="513" customWidth="1"/>
    <col min="11522" max="11522" width="20.28515625" style="513" customWidth="1"/>
    <col min="11523" max="11523" width="7.85546875" style="513" customWidth="1"/>
    <col min="11524" max="11524" width="8.140625" style="513" customWidth="1"/>
    <col min="11525" max="11525" width="9.140625" style="513"/>
    <col min="11526" max="11526" width="8.28515625" style="513" customWidth="1"/>
    <col min="11527" max="11527" width="8" style="513" customWidth="1"/>
    <col min="11528" max="11776" width="9.140625" style="513"/>
    <col min="11777" max="11777" width="6.85546875" style="513" customWidth="1"/>
    <col min="11778" max="11778" width="20.28515625" style="513" customWidth="1"/>
    <col min="11779" max="11779" width="7.85546875" style="513" customWidth="1"/>
    <col min="11780" max="11780" width="8.140625" style="513" customWidth="1"/>
    <col min="11781" max="11781" width="9.140625" style="513"/>
    <col min="11782" max="11782" width="8.28515625" style="513" customWidth="1"/>
    <col min="11783" max="11783" width="8" style="513" customWidth="1"/>
    <col min="11784" max="12032" width="9.140625" style="513"/>
    <col min="12033" max="12033" width="6.85546875" style="513" customWidth="1"/>
    <col min="12034" max="12034" width="20.28515625" style="513" customWidth="1"/>
    <col min="12035" max="12035" width="7.85546875" style="513" customWidth="1"/>
    <col min="12036" max="12036" width="8.140625" style="513" customWidth="1"/>
    <col min="12037" max="12037" width="9.140625" style="513"/>
    <col min="12038" max="12038" width="8.28515625" style="513" customWidth="1"/>
    <col min="12039" max="12039" width="8" style="513" customWidth="1"/>
    <col min="12040" max="12288" width="9.140625" style="513"/>
    <col min="12289" max="12289" width="6.85546875" style="513" customWidth="1"/>
    <col min="12290" max="12290" width="20.28515625" style="513" customWidth="1"/>
    <col min="12291" max="12291" width="7.85546875" style="513" customWidth="1"/>
    <col min="12292" max="12292" width="8.140625" style="513" customWidth="1"/>
    <col min="12293" max="12293" width="9.140625" style="513"/>
    <col min="12294" max="12294" width="8.28515625" style="513" customWidth="1"/>
    <col min="12295" max="12295" width="8" style="513" customWidth="1"/>
    <col min="12296" max="12544" width="9.140625" style="513"/>
    <col min="12545" max="12545" width="6.85546875" style="513" customWidth="1"/>
    <col min="12546" max="12546" width="20.28515625" style="513" customWidth="1"/>
    <col min="12547" max="12547" width="7.85546875" style="513" customWidth="1"/>
    <col min="12548" max="12548" width="8.140625" style="513" customWidth="1"/>
    <col min="12549" max="12549" width="9.140625" style="513"/>
    <col min="12550" max="12550" width="8.28515625" style="513" customWidth="1"/>
    <col min="12551" max="12551" width="8" style="513" customWidth="1"/>
    <col min="12552" max="12800" width="9.140625" style="513"/>
    <col min="12801" max="12801" width="6.85546875" style="513" customWidth="1"/>
    <col min="12802" max="12802" width="20.28515625" style="513" customWidth="1"/>
    <col min="12803" max="12803" width="7.85546875" style="513" customWidth="1"/>
    <col min="12804" max="12804" width="8.140625" style="513" customWidth="1"/>
    <col min="12805" max="12805" width="9.140625" style="513"/>
    <col min="12806" max="12806" width="8.28515625" style="513" customWidth="1"/>
    <col min="12807" max="12807" width="8" style="513" customWidth="1"/>
    <col min="12808" max="13056" width="9.140625" style="513"/>
    <col min="13057" max="13057" width="6.85546875" style="513" customWidth="1"/>
    <col min="13058" max="13058" width="20.28515625" style="513" customWidth="1"/>
    <col min="13059" max="13059" width="7.85546875" style="513" customWidth="1"/>
    <col min="13060" max="13060" width="8.140625" style="513" customWidth="1"/>
    <col min="13061" max="13061" width="9.140625" style="513"/>
    <col min="13062" max="13062" width="8.28515625" style="513" customWidth="1"/>
    <col min="13063" max="13063" width="8" style="513" customWidth="1"/>
    <col min="13064" max="13312" width="9.140625" style="513"/>
    <col min="13313" max="13313" width="6.85546875" style="513" customWidth="1"/>
    <col min="13314" max="13314" width="20.28515625" style="513" customWidth="1"/>
    <col min="13315" max="13315" width="7.85546875" style="513" customWidth="1"/>
    <col min="13316" max="13316" width="8.140625" style="513" customWidth="1"/>
    <col min="13317" max="13317" width="9.140625" style="513"/>
    <col min="13318" max="13318" width="8.28515625" style="513" customWidth="1"/>
    <col min="13319" max="13319" width="8" style="513" customWidth="1"/>
    <col min="13320" max="13568" width="9.140625" style="513"/>
    <col min="13569" max="13569" width="6.85546875" style="513" customWidth="1"/>
    <col min="13570" max="13570" width="20.28515625" style="513" customWidth="1"/>
    <col min="13571" max="13571" width="7.85546875" style="513" customWidth="1"/>
    <col min="13572" max="13572" width="8.140625" style="513" customWidth="1"/>
    <col min="13573" max="13573" width="9.140625" style="513"/>
    <col min="13574" max="13574" width="8.28515625" style="513" customWidth="1"/>
    <col min="13575" max="13575" width="8" style="513" customWidth="1"/>
    <col min="13576" max="13824" width="9.140625" style="513"/>
    <col min="13825" max="13825" width="6.85546875" style="513" customWidth="1"/>
    <col min="13826" max="13826" width="20.28515625" style="513" customWidth="1"/>
    <col min="13827" max="13827" width="7.85546875" style="513" customWidth="1"/>
    <col min="13828" max="13828" width="8.140625" style="513" customWidth="1"/>
    <col min="13829" max="13829" width="9.140625" style="513"/>
    <col min="13830" max="13830" width="8.28515625" style="513" customWidth="1"/>
    <col min="13831" max="13831" width="8" style="513" customWidth="1"/>
    <col min="13832" max="14080" width="9.140625" style="513"/>
    <col min="14081" max="14081" width="6.85546875" style="513" customWidth="1"/>
    <col min="14082" max="14082" width="20.28515625" style="513" customWidth="1"/>
    <col min="14083" max="14083" width="7.85546875" style="513" customWidth="1"/>
    <col min="14084" max="14084" width="8.140625" style="513" customWidth="1"/>
    <col min="14085" max="14085" width="9.140625" style="513"/>
    <col min="14086" max="14086" width="8.28515625" style="513" customWidth="1"/>
    <col min="14087" max="14087" width="8" style="513" customWidth="1"/>
    <col min="14088" max="14336" width="9.140625" style="513"/>
    <col min="14337" max="14337" width="6.85546875" style="513" customWidth="1"/>
    <col min="14338" max="14338" width="20.28515625" style="513" customWidth="1"/>
    <col min="14339" max="14339" width="7.85546875" style="513" customWidth="1"/>
    <col min="14340" max="14340" width="8.140625" style="513" customWidth="1"/>
    <col min="14341" max="14341" width="9.140625" style="513"/>
    <col min="14342" max="14342" width="8.28515625" style="513" customWidth="1"/>
    <col min="14343" max="14343" width="8" style="513" customWidth="1"/>
    <col min="14344" max="14592" width="9.140625" style="513"/>
    <col min="14593" max="14593" width="6.85546875" style="513" customWidth="1"/>
    <col min="14594" max="14594" width="20.28515625" style="513" customWidth="1"/>
    <col min="14595" max="14595" width="7.85546875" style="513" customWidth="1"/>
    <col min="14596" max="14596" width="8.140625" style="513" customWidth="1"/>
    <col min="14597" max="14597" width="9.140625" style="513"/>
    <col min="14598" max="14598" width="8.28515625" style="513" customWidth="1"/>
    <col min="14599" max="14599" width="8" style="513" customWidth="1"/>
    <col min="14600" max="14848" width="9.140625" style="513"/>
    <col min="14849" max="14849" width="6.85546875" style="513" customWidth="1"/>
    <col min="14850" max="14850" width="20.28515625" style="513" customWidth="1"/>
    <col min="14851" max="14851" width="7.85546875" style="513" customWidth="1"/>
    <col min="14852" max="14852" width="8.140625" style="513" customWidth="1"/>
    <col min="14853" max="14853" width="9.140625" style="513"/>
    <col min="14854" max="14854" width="8.28515625" style="513" customWidth="1"/>
    <col min="14855" max="14855" width="8" style="513" customWidth="1"/>
    <col min="14856" max="15104" width="9.140625" style="513"/>
    <col min="15105" max="15105" width="6.85546875" style="513" customWidth="1"/>
    <col min="15106" max="15106" width="20.28515625" style="513" customWidth="1"/>
    <col min="15107" max="15107" width="7.85546875" style="513" customWidth="1"/>
    <col min="15108" max="15108" width="8.140625" style="513" customWidth="1"/>
    <col min="15109" max="15109" width="9.140625" style="513"/>
    <col min="15110" max="15110" width="8.28515625" style="513" customWidth="1"/>
    <col min="15111" max="15111" width="8" style="513" customWidth="1"/>
    <col min="15112" max="15360" width="9.140625" style="513"/>
    <col min="15361" max="15361" width="6.85546875" style="513" customWidth="1"/>
    <col min="15362" max="15362" width="20.28515625" style="513" customWidth="1"/>
    <col min="15363" max="15363" width="7.85546875" style="513" customWidth="1"/>
    <col min="15364" max="15364" width="8.140625" style="513" customWidth="1"/>
    <col min="15365" max="15365" width="9.140625" style="513"/>
    <col min="15366" max="15366" width="8.28515625" style="513" customWidth="1"/>
    <col min="15367" max="15367" width="8" style="513" customWidth="1"/>
    <col min="15368" max="15616" width="9.140625" style="513"/>
    <col min="15617" max="15617" width="6.85546875" style="513" customWidth="1"/>
    <col min="15618" max="15618" width="20.28515625" style="513" customWidth="1"/>
    <col min="15619" max="15619" width="7.85546875" style="513" customWidth="1"/>
    <col min="15620" max="15620" width="8.140625" style="513" customWidth="1"/>
    <col min="15621" max="15621" width="9.140625" style="513"/>
    <col min="15622" max="15622" width="8.28515625" style="513" customWidth="1"/>
    <col min="15623" max="15623" width="8" style="513" customWidth="1"/>
    <col min="15624" max="15872" width="9.140625" style="513"/>
    <col min="15873" max="15873" width="6.85546875" style="513" customWidth="1"/>
    <col min="15874" max="15874" width="20.28515625" style="513" customWidth="1"/>
    <col min="15875" max="15875" width="7.85546875" style="513" customWidth="1"/>
    <col min="15876" max="15876" width="8.140625" style="513" customWidth="1"/>
    <col min="15877" max="15877" width="9.140625" style="513"/>
    <col min="15878" max="15878" width="8.28515625" style="513" customWidth="1"/>
    <col min="15879" max="15879" width="8" style="513" customWidth="1"/>
    <col min="15880" max="16128" width="9.140625" style="513"/>
    <col min="16129" max="16129" width="6.85546875" style="513" customWidth="1"/>
    <col min="16130" max="16130" width="20.28515625" style="513" customWidth="1"/>
    <col min="16131" max="16131" width="7.85546875" style="513" customWidth="1"/>
    <col min="16132" max="16132" width="8.140625" style="513" customWidth="1"/>
    <col min="16133" max="16133" width="9.140625" style="513"/>
    <col min="16134" max="16134" width="8.28515625" style="513" customWidth="1"/>
    <col min="16135" max="16135" width="8" style="513" customWidth="1"/>
    <col min="16136" max="16384" width="9.140625" style="513"/>
  </cols>
  <sheetData>
    <row r="1" spans="1:15" s="494" customFormat="1" ht="15.75" customHeight="1">
      <c r="A1" s="493" t="s">
        <v>523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</row>
    <row r="2" spans="1:15" s="494" customFormat="1" ht="15.75">
      <c r="A2" s="495"/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</row>
    <row r="3" spans="1:15" s="494" customFormat="1" ht="15.75">
      <c r="A3" s="495"/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</row>
    <row r="4" spans="1:15" s="494" customFormat="1" ht="14.25">
      <c r="A4" s="496" t="s">
        <v>454</v>
      </c>
      <c r="B4" s="496" t="s">
        <v>455</v>
      </c>
      <c r="C4" s="497" t="s">
        <v>524</v>
      </c>
      <c r="D4" s="497"/>
      <c r="E4" s="497"/>
      <c r="F4" s="498" t="s">
        <v>525</v>
      </c>
      <c r="G4" s="498"/>
      <c r="H4" s="498"/>
      <c r="I4" s="498" t="s">
        <v>526</v>
      </c>
      <c r="J4" s="498"/>
      <c r="K4" s="498"/>
      <c r="L4" s="498" t="s">
        <v>527</v>
      </c>
      <c r="M4" s="498"/>
      <c r="N4" s="499"/>
      <c r="O4" s="500"/>
    </row>
    <row r="5" spans="1:15" s="494" customFormat="1" ht="14.25">
      <c r="A5" s="496"/>
      <c r="B5" s="496"/>
      <c r="C5" s="501">
        <v>2015</v>
      </c>
      <c r="D5" s="501">
        <v>2016</v>
      </c>
      <c r="E5" s="501" t="s">
        <v>528</v>
      </c>
      <c r="F5" s="501">
        <v>2015</v>
      </c>
      <c r="G5" s="501">
        <v>2016</v>
      </c>
      <c r="H5" s="501" t="s">
        <v>164</v>
      </c>
      <c r="I5" s="501">
        <v>2015</v>
      </c>
      <c r="J5" s="501">
        <v>2016</v>
      </c>
      <c r="K5" s="501" t="s">
        <v>528</v>
      </c>
      <c r="L5" s="501">
        <v>2015</v>
      </c>
      <c r="M5" s="501">
        <v>2016</v>
      </c>
      <c r="N5" s="502" t="s">
        <v>528</v>
      </c>
      <c r="O5" s="500"/>
    </row>
    <row r="6" spans="1:15" s="494" customFormat="1" ht="14.25">
      <c r="A6" s="503">
        <v>1</v>
      </c>
      <c r="B6" s="504" t="s">
        <v>15</v>
      </c>
      <c r="C6" s="503"/>
      <c r="D6" s="503"/>
      <c r="E6" s="505">
        <f t="shared" ref="E6:E30" si="0">D6-C6</f>
        <v>0</v>
      </c>
      <c r="F6" s="503"/>
      <c r="G6" s="503"/>
      <c r="H6" s="506">
        <f t="shared" ref="H6:H30" si="1">G6-F6</f>
        <v>0</v>
      </c>
      <c r="I6" s="503">
        <v>0.7</v>
      </c>
      <c r="J6" s="503"/>
      <c r="K6" s="505">
        <f t="shared" ref="K6:K30" si="2">J6-I6</f>
        <v>-0.7</v>
      </c>
      <c r="L6" s="503">
        <v>0.22</v>
      </c>
      <c r="M6" s="503"/>
      <c r="N6" s="505">
        <f t="shared" ref="N6:N30" si="3">M6-L6</f>
        <v>-0.22</v>
      </c>
    </row>
    <row r="7" spans="1:15" s="494" customFormat="1" ht="14.25">
      <c r="A7" s="503">
        <v>2</v>
      </c>
      <c r="B7" s="504" t="s">
        <v>0</v>
      </c>
      <c r="C7" s="503"/>
      <c r="D7" s="503"/>
      <c r="E7" s="505">
        <f t="shared" si="0"/>
        <v>0</v>
      </c>
      <c r="F7" s="503"/>
      <c r="G7" s="503"/>
      <c r="H7" s="506">
        <f t="shared" si="1"/>
        <v>0</v>
      </c>
      <c r="I7" s="503">
        <v>1</v>
      </c>
      <c r="J7" s="503"/>
      <c r="K7" s="505">
        <f t="shared" si="2"/>
        <v>-1</v>
      </c>
      <c r="L7" s="503">
        <v>1</v>
      </c>
      <c r="M7" s="503"/>
      <c r="N7" s="505">
        <f t="shared" si="3"/>
        <v>-1</v>
      </c>
    </row>
    <row r="8" spans="1:15" s="494" customFormat="1" ht="14.25">
      <c r="A8" s="503">
        <v>3</v>
      </c>
      <c r="B8" s="504" t="s">
        <v>1</v>
      </c>
      <c r="C8" s="503"/>
      <c r="D8" s="503"/>
      <c r="E8" s="505">
        <f t="shared" si="0"/>
        <v>0</v>
      </c>
      <c r="F8" s="503"/>
      <c r="G8" s="503"/>
      <c r="H8" s="506">
        <f t="shared" si="1"/>
        <v>0</v>
      </c>
      <c r="I8" s="503">
        <v>1</v>
      </c>
      <c r="J8" s="503">
        <v>3.3000000000000002E-2</v>
      </c>
      <c r="K8" s="505">
        <f t="shared" si="2"/>
        <v>-0.96699999999999997</v>
      </c>
      <c r="L8" s="503">
        <v>1</v>
      </c>
      <c r="M8" s="503">
        <v>1.7000000000000001E-2</v>
      </c>
      <c r="N8" s="505">
        <f t="shared" si="3"/>
        <v>-0.98299999999999998</v>
      </c>
    </row>
    <row r="9" spans="1:15" s="494" customFormat="1" ht="14.25">
      <c r="A9" s="503">
        <v>4</v>
      </c>
      <c r="B9" s="504" t="s">
        <v>2</v>
      </c>
      <c r="C9" s="503"/>
      <c r="D9" s="503"/>
      <c r="E9" s="505">
        <f t="shared" si="0"/>
        <v>0</v>
      </c>
      <c r="F9" s="503"/>
      <c r="G9" s="503"/>
      <c r="H9" s="506">
        <f t="shared" si="1"/>
        <v>0</v>
      </c>
      <c r="I9" s="503">
        <v>15.5</v>
      </c>
      <c r="J9" s="503">
        <v>4.7</v>
      </c>
      <c r="K9" s="505">
        <f t="shared" si="2"/>
        <v>-10.8</v>
      </c>
      <c r="L9" s="503">
        <v>8.3000000000000007</v>
      </c>
      <c r="M9" s="503">
        <v>3.3</v>
      </c>
      <c r="N9" s="505">
        <f t="shared" si="3"/>
        <v>-5.0000000000000009</v>
      </c>
    </row>
    <row r="10" spans="1:15" s="494" customFormat="1" ht="14.25">
      <c r="A10" s="503">
        <v>5</v>
      </c>
      <c r="B10" s="504" t="s">
        <v>3</v>
      </c>
      <c r="C10" s="507"/>
      <c r="D10" s="507"/>
      <c r="E10" s="505">
        <f t="shared" si="0"/>
        <v>0</v>
      </c>
      <c r="F10" s="507"/>
      <c r="G10" s="507"/>
      <c r="H10" s="506">
        <f t="shared" si="1"/>
        <v>0</v>
      </c>
      <c r="I10" s="507">
        <v>8.6999999999999993</v>
      </c>
      <c r="J10" s="507"/>
      <c r="K10" s="505">
        <f t="shared" si="2"/>
        <v>-8.6999999999999993</v>
      </c>
      <c r="L10" s="507">
        <v>2.7</v>
      </c>
      <c r="M10" s="507"/>
      <c r="N10" s="505">
        <f t="shared" si="3"/>
        <v>-2.7</v>
      </c>
    </row>
    <row r="11" spans="1:15" s="494" customFormat="1" ht="14.25">
      <c r="A11" s="503">
        <v>6</v>
      </c>
      <c r="B11" s="504" t="s">
        <v>4</v>
      </c>
      <c r="C11" s="507"/>
      <c r="D11" s="507"/>
      <c r="E11" s="505">
        <f t="shared" si="0"/>
        <v>0</v>
      </c>
      <c r="F11" s="507"/>
      <c r="G11" s="507"/>
      <c r="H11" s="506">
        <f t="shared" si="1"/>
        <v>0</v>
      </c>
      <c r="I11" s="507">
        <v>11.4</v>
      </c>
      <c r="J11" s="507">
        <v>12.5</v>
      </c>
      <c r="K11" s="505">
        <v>12</v>
      </c>
      <c r="L11" s="507">
        <v>2.7</v>
      </c>
      <c r="M11" s="507">
        <v>2.9</v>
      </c>
      <c r="N11" s="505">
        <f t="shared" si="3"/>
        <v>0.19999999999999973</v>
      </c>
    </row>
    <row r="12" spans="1:15" s="494" customFormat="1" ht="14.25">
      <c r="A12" s="503">
        <v>7</v>
      </c>
      <c r="B12" s="504" t="s">
        <v>16</v>
      </c>
      <c r="C12" s="507"/>
      <c r="D12" s="507">
        <v>246</v>
      </c>
      <c r="E12" s="505">
        <f t="shared" si="0"/>
        <v>246</v>
      </c>
      <c r="F12" s="507"/>
      <c r="G12" s="507">
        <v>246</v>
      </c>
      <c r="H12" s="506">
        <f t="shared" si="1"/>
        <v>246</v>
      </c>
      <c r="I12" s="507">
        <v>23</v>
      </c>
      <c r="J12" s="507">
        <v>24</v>
      </c>
      <c r="K12" s="505">
        <v>12</v>
      </c>
      <c r="L12" s="507">
        <v>3.8</v>
      </c>
      <c r="M12" s="507"/>
      <c r="N12" s="505">
        <f t="shared" si="3"/>
        <v>-3.8</v>
      </c>
    </row>
    <row r="13" spans="1:15" s="494" customFormat="1" ht="14.25">
      <c r="A13" s="503">
        <v>8</v>
      </c>
      <c r="B13" s="504" t="s">
        <v>5</v>
      </c>
      <c r="C13" s="507">
        <v>2090</v>
      </c>
      <c r="D13" s="507">
        <v>2177</v>
      </c>
      <c r="E13" s="505">
        <f t="shared" si="0"/>
        <v>87</v>
      </c>
      <c r="F13" s="507">
        <v>2040</v>
      </c>
      <c r="G13" s="507">
        <v>2139</v>
      </c>
      <c r="H13" s="506">
        <f t="shared" si="1"/>
        <v>99</v>
      </c>
      <c r="I13" s="507">
        <v>20.100000000000001</v>
      </c>
      <c r="J13" s="507">
        <v>11.9</v>
      </c>
      <c r="K13" s="505">
        <f t="shared" si="2"/>
        <v>-8.2000000000000011</v>
      </c>
      <c r="L13" s="507">
        <v>27.3</v>
      </c>
      <c r="M13" s="507">
        <v>20.3</v>
      </c>
      <c r="N13" s="505">
        <f t="shared" si="3"/>
        <v>-7</v>
      </c>
    </row>
    <row r="14" spans="1:15" s="494" customFormat="1" ht="14.25">
      <c r="A14" s="503">
        <v>9</v>
      </c>
      <c r="B14" s="504" t="s">
        <v>166</v>
      </c>
      <c r="C14" s="507"/>
      <c r="D14" s="507"/>
      <c r="E14" s="505">
        <f t="shared" si="0"/>
        <v>0</v>
      </c>
      <c r="F14" s="507"/>
      <c r="G14" s="507"/>
      <c r="H14" s="506">
        <f t="shared" si="1"/>
        <v>0</v>
      </c>
      <c r="I14" s="507">
        <v>2</v>
      </c>
      <c r="J14" s="507"/>
      <c r="K14" s="505">
        <f t="shared" si="2"/>
        <v>-2</v>
      </c>
      <c r="L14" s="507">
        <v>1</v>
      </c>
      <c r="M14" s="507"/>
      <c r="N14" s="505">
        <f t="shared" si="3"/>
        <v>-1</v>
      </c>
    </row>
    <row r="15" spans="1:15" s="494" customFormat="1" ht="14.25">
      <c r="A15" s="503">
        <v>10</v>
      </c>
      <c r="B15" s="504" t="s">
        <v>6</v>
      </c>
      <c r="C15" s="507">
        <v>11265.2</v>
      </c>
      <c r="D15" s="507">
        <v>9506.7999999999993</v>
      </c>
      <c r="E15" s="505">
        <f t="shared" si="0"/>
        <v>-1758.4000000000015</v>
      </c>
      <c r="F15" s="507">
        <v>11070</v>
      </c>
      <c r="G15" s="507">
        <v>9457.7999999999993</v>
      </c>
      <c r="H15" s="506">
        <f t="shared" si="1"/>
        <v>-1612.2000000000007</v>
      </c>
      <c r="I15" s="507">
        <v>37.6</v>
      </c>
      <c r="J15" s="507">
        <v>29</v>
      </c>
      <c r="K15" s="505">
        <f t="shared" si="2"/>
        <v>-8.6000000000000014</v>
      </c>
      <c r="L15" s="507">
        <v>47.9</v>
      </c>
      <c r="M15" s="507">
        <v>33.299999999999997</v>
      </c>
      <c r="N15" s="505">
        <f t="shared" si="3"/>
        <v>-14.600000000000001</v>
      </c>
    </row>
    <row r="16" spans="1:15" s="494" customFormat="1" ht="14.25">
      <c r="A16" s="503">
        <v>11</v>
      </c>
      <c r="B16" s="504" t="s">
        <v>7</v>
      </c>
      <c r="C16" s="507"/>
      <c r="D16" s="507"/>
      <c r="E16" s="505">
        <f t="shared" si="0"/>
        <v>0</v>
      </c>
      <c r="F16" s="507"/>
      <c r="G16" s="507"/>
      <c r="H16" s="506">
        <f t="shared" si="1"/>
        <v>0</v>
      </c>
      <c r="I16" s="507">
        <v>45</v>
      </c>
      <c r="J16" s="507">
        <v>70</v>
      </c>
      <c r="K16" s="505">
        <f t="shared" si="2"/>
        <v>25</v>
      </c>
      <c r="L16" s="507">
        <v>16</v>
      </c>
      <c r="M16" s="507">
        <v>15</v>
      </c>
      <c r="N16" s="505">
        <f t="shared" si="3"/>
        <v>-1</v>
      </c>
    </row>
    <row r="17" spans="1:14" s="494" customFormat="1" ht="14.25">
      <c r="A17" s="503">
        <v>12</v>
      </c>
      <c r="B17" s="504" t="s">
        <v>8</v>
      </c>
      <c r="C17" s="507"/>
      <c r="D17" s="507"/>
      <c r="E17" s="505">
        <f t="shared" si="0"/>
        <v>0</v>
      </c>
      <c r="F17" s="507"/>
      <c r="G17" s="507"/>
      <c r="H17" s="506">
        <f t="shared" si="1"/>
        <v>0</v>
      </c>
      <c r="I17" s="507">
        <v>2</v>
      </c>
      <c r="J17" s="507">
        <v>3.5</v>
      </c>
      <c r="K17" s="505">
        <f t="shared" si="2"/>
        <v>1.5</v>
      </c>
      <c r="L17" s="507">
        <v>0.45</v>
      </c>
      <c r="M17" s="507">
        <v>1.302</v>
      </c>
      <c r="N17" s="505">
        <f t="shared" si="3"/>
        <v>0.85200000000000009</v>
      </c>
    </row>
    <row r="18" spans="1:14" s="494" customFormat="1" ht="14.25">
      <c r="A18" s="503">
        <v>13</v>
      </c>
      <c r="B18" s="504" t="s">
        <v>9</v>
      </c>
      <c r="C18" s="507"/>
      <c r="D18" s="507"/>
      <c r="E18" s="505">
        <f t="shared" si="0"/>
        <v>0</v>
      </c>
      <c r="F18" s="507"/>
      <c r="G18" s="507"/>
      <c r="H18" s="506">
        <f t="shared" si="1"/>
        <v>0</v>
      </c>
      <c r="I18" s="507">
        <v>17.399999999999999</v>
      </c>
      <c r="J18" s="507">
        <v>10</v>
      </c>
      <c r="K18" s="505">
        <f t="shared" si="2"/>
        <v>-7.3999999999999986</v>
      </c>
      <c r="L18" s="507">
        <v>18.600000000000001</v>
      </c>
      <c r="M18" s="507">
        <v>7.7</v>
      </c>
      <c r="N18" s="505">
        <f t="shared" si="3"/>
        <v>-10.900000000000002</v>
      </c>
    </row>
    <row r="19" spans="1:14" s="494" customFormat="1" ht="14.25">
      <c r="A19" s="503">
        <v>14</v>
      </c>
      <c r="B19" s="504" t="s">
        <v>17</v>
      </c>
      <c r="C19" s="507"/>
      <c r="D19" s="507"/>
      <c r="E19" s="505">
        <f t="shared" si="0"/>
        <v>0</v>
      </c>
      <c r="F19" s="507"/>
      <c r="G19" s="507"/>
      <c r="H19" s="506">
        <f t="shared" si="1"/>
        <v>0</v>
      </c>
      <c r="I19" s="507">
        <v>1</v>
      </c>
      <c r="J19" s="507"/>
      <c r="K19" s="505">
        <f t="shared" si="2"/>
        <v>-1</v>
      </c>
      <c r="L19" s="507">
        <v>0.2</v>
      </c>
      <c r="M19" s="507"/>
      <c r="N19" s="505">
        <f t="shared" si="3"/>
        <v>-0.2</v>
      </c>
    </row>
    <row r="20" spans="1:14" s="494" customFormat="1" ht="14.25">
      <c r="A20" s="503">
        <v>15</v>
      </c>
      <c r="B20" s="504" t="s">
        <v>10</v>
      </c>
      <c r="C20" s="507"/>
      <c r="D20" s="507"/>
      <c r="E20" s="505">
        <f t="shared" si="0"/>
        <v>0</v>
      </c>
      <c r="F20" s="507"/>
      <c r="G20" s="507"/>
      <c r="H20" s="506">
        <f t="shared" si="1"/>
        <v>0</v>
      </c>
      <c r="I20" s="507">
        <v>0.47</v>
      </c>
      <c r="J20" s="507"/>
      <c r="K20" s="505">
        <f t="shared" si="2"/>
        <v>-0.47</v>
      </c>
      <c r="L20" s="507">
        <v>0.06</v>
      </c>
      <c r="M20" s="507"/>
      <c r="N20" s="505">
        <f t="shared" si="3"/>
        <v>-0.06</v>
      </c>
    </row>
    <row r="21" spans="1:14" s="494" customFormat="1" ht="14.25">
      <c r="A21" s="503">
        <v>16</v>
      </c>
      <c r="B21" s="504" t="s">
        <v>529</v>
      </c>
      <c r="C21" s="507"/>
      <c r="D21" s="507"/>
      <c r="E21" s="505">
        <f t="shared" si="0"/>
        <v>0</v>
      </c>
      <c r="F21" s="507"/>
      <c r="G21" s="507"/>
      <c r="H21" s="506">
        <f t="shared" si="1"/>
        <v>0</v>
      </c>
      <c r="I21" s="507">
        <v>2</v>
      </c>
      <c r="J21" s="507"/>
      <c r="K21" s="505">
        <f t="shared" si="2"/>
        <v>-2</v>
      </c>
      <c r="L21" s="507">
        <v>1.5</v>
      </c>
      <c r="M21" s="507"/>
      <c r="N21" s="505">
        <f t="shared" si="3"/>
        <v>-1.5</v>
      </c>
    </row>
    <row r="22" spans="1:14" s="494" customFormat="1" ht="14.25">
      <c r="A22" s="503">
        <v>17</v>
      </c>
      <c r="B22" s="504" t="s">
        <v>20</v>
      </c>
      <c r="C22" s="507"/>
      <c r="D22" s="507"/>
      <c r="E22" s="505">
        <f t="shared" si="0"/>
        <v>0</v>
      </c>
      <c r="F22" s="507"/>
      <c r="G22" s="507"/>
      <c r="H22" s="506">
        <f t="shared" si="1"/>
        <v>0</v>
      </c>
      <c r="I22" s="507">
        <v>0</v>
      </c>
      <c r="J22" s="507"/>
      <c r="K22" s="505">
        <f t="shared" si="2"/>
        <v>0</v>
      </c>
      <c r="L22" s="507">
        <v>0</v>
      </c>
      <c r="M22" s="507"/>
      <c r="N22" s="505">
        <f t="shared" si="3"/>
        <v>0</v>
      </c>
    </row>
    <row r="23" spans="1:14" s="494" customFormat="1" ht="14.25">
      <c r="A23" s="503">
        <v>18</v>
      </c>
      <c r="B23" s="504" t="s">
        <v>18</v>
      </c>
      <c r="C23" s="507"/>
      <c r="D23" s="507"/>
      <c r="E23" s="505">
        <f t="shared" si="0"/>
        <v>0</v>
      </c>
      <c r="F23" s="507"/>
      <c r="G23" s="507"/>
      <c r="H23" s="506">
        <f t="shared" si="1"/>
        <v>0</v>
      </c>
      <c r="I23" s="507">
        <v>0</v>
      </c>
      <c r="J23" s="507"/>
      <c r="K23" s="505">
        <f t="shared" si="2"/>
        <v>0</v>
      </c>
      <c r="L23" s="507">
        <v>0</v>
      </c>
      <c r="M23" s="507"/>
      <c r="N23" s="505">
        <f t="shared" si="3"/>
        <v>0</v>
      </c>
    </row>
    <row r="24" spans="1:14" s="494" customFormat="1" ht="14.25">
      <c r="A24" s="503">
        <v>19</v>
      </c>
      <c r="B24" s="504" t="s">
        <v>98</v>
      </c>
      <c r="C24" s="507"/>
      <c r="D24" s="507"/>
      <c r="E24" s="505">
        <f t="shared" si="0"/>
        <v>0</v>
      </c>
      <c r="F24" s="507"/>
      <c r="G24" s="507"/>
      <c r="H24" s="506">
        <f t="shared" si="1"/>
        <v>0</v>
      </c>
      <c r="I24" s="507">
        <v>6</v>
      </c>
      <c r="J24" s="507">
        <v>6</v>
      </c>
      <c r="K24" s="505">
        <f t="shared" si="2"/>
        <v>0</v>
      </c>
      <c r="L24" s="507">
        <v>2.39</v>
      </c>
      <c r="M24" s="507"/>
      <c r="N24" s="505">
        <f t="shared" si="3"/>
        <v>-2.39</v>
      </c>
    </row>
    <row r="25" spans="1:14" s="494" customFormat="1" ht="14.25">
      <c r="A25" s="503">
        <v>20</v>
      </c>
      <c r="B25" s="504" t="s">
        <v>11</v>
      </c>
      <c r="C25" s="507"/>
      <c r="D25" s="507"/>
      <c r="E25" s="505">
        <f t="shared" si="0"/>
        <v>0</v>
      </c>
      <c r="F25" s="507"/>
      <c r="G25" s="507"/>
      <c r="H25" s="506">
        <f t="shared" si="1"/>
        <v>0</v>
      </c>
      <c r="I25" s="507">
        <v>1.5</v>
      </c>
      <c r="J25" s="507"/>
      <c r="K25" s="505">
        <f t="shared" si="2"/>
        <v>-1.5</v>
      </c>
      <c r="L25" s="507">
        <v>0.3</v>
      </c>
      <c r="M25" s="507"/>
      <c r="N25" s="505">
        <f t="shared" si="3"/>
        <v>-0.3</v>
      </c>
    </row>
    <row r="26" spans="1:14" s="494" customFormat="1" ht="14.25">
      <c r="A26" s="503">
        <v>21</v>
      </c>
      <c r="B26" s="504" t="s">
        <v>19</v>
      </c>
      <c r="C26" s="507"/>
      <c r="D26" s="507"/>
      <c r="E26" s="505">
        <f t="shared" si="0"/>
        <v>0</v>
      </c>
      <c r="F26" s="507"/>
      <c r="G26" s="507"/>
      <c r="H26" s="506">
        <f t="shared" si="1"/>
        <v>0</v>
      </c>
      <c r="I26" s="507">
        <v>10</v>
      </c>
      <c r="J26" s="507">
        <v>9.6</v>
      </c>
      <c r="K26" s="505">
        <f t="shared" si="2"/>
        <v>-0.40000000000000036</v>
      </c>
      <c r="L26" s="507">
        <v>2</v>
      </c>
      <c r="M26" s="507">
        <v>2.1</v>
      </c>
      <c r="N26" s="505">
        <f t="shared" si="3"/>
        <v>0.10000000000000009</v>
      </c>
    </row>
    <row r="27" spans="1:14" s="494" customFormat="1" ht="14.25">
      <c r="A27" s="503">
        <v>22</v>
      </c>
      <c r="B27" s="504" t="s">
        <v>99</v>
      </c>
      <c r="C27" s="507"/>
      <c r="D27" s="507"/>
      <c r="E27" s="505">
        <f t="shared" si="0"/>
        <v>0</v>
      </c>
      <c r="F27" s="507"/>
      <c r="G27" s="507"/>
      <c r="H27" s="506">
        <f t="shared" si="1"/>
        <v>0</v>
      </c>
      <c r="I27" s="507">
        <v>0.5</v>
      </c>
      <c r="J27" s="507"/>
      <c r="K27" s="505">
        <f t="shared" si="2"/>
        <v>-0.5</v>
      </c>
      <c r="L27" s="507">
        <v>0.5</v>
      </c>
      <c r="M27" s="507"/>
      <c r="N27" s="505">
        <f t="shared" si="3"/>
        <v>-0.5</v>
      </c>
    </row>
    <row r="28" spans="1:14" s="494" customFormat="1" ht="14.25">
      <c r="A28" s="503">
        <v>23</v>
      </c>
      <c r="B28" s="504" t="s">
        <v>13</v>
      </c>
      <c r="C28" s="507">
        <v>1738</v>
      </c>
      <c r="D28" s="507">
        <v>2822</v>
      </c>
      <c r="E28" s="505">
        <f t="shared" si="0"/>
        <v>1084</v>
      </c>
      <c r="F28" s="507">
        <v>1708</v>
      </c>
      <c r="G28" s="507">
        <v>2809</v>
      </c>
      <c r="H28" s="506">
        <f t="shared" si="1"/>
        <v>1101</v>
      </c>
      <c r="I28" s="507">
        <v>13.9</v>
      </c>
      <c r="J28" s="507"/>
      <c r="K28" s="505">
        <f t="shared" si="2"/>
        <v>-13.9</v>
      </c>
      <c r="L28" s="507">
        <v>7.3</v>
      </c>
      <c r="M28" s="507"/>
      <c r="N28" s="505">
        <f t="shared" si="3"/>
        <v>-7.3</v>
      </c>
    </row>
    <row r="29" spans="1:14" s="494" customFormat="1" ht="14.25">
      <c r="A29" s="503">
        <v>24</v>
      </c>
      <c r="B29" s="504" t="s">
        <v>12</v>
      </c>
      <c r="C29" s="507"/>
      <c r="D29" s="507"/>
      <c r="E29" s="505">
        <f t="shared" si="0"/>
        <v>0</v>
      </c>
      <c r="F29" s="507"/>
      <c r="G29" s="507"/>
      <c r="H29" s="506">
        <f t="shared" si="1"/>
        <v>0</v>
      </c>
      <c r="I29" s="507">
        <v>98</v>
      </c>
      <c r="J29" s="507">
        <v>62</v>
      </c>
      <c r="K29" s="505">
        <f t="shared" si="2"/>
        <v>-36</v>
      </c>
      <c r="L29" s="507">
        <v>116</v>
      </c>
      <c r="M29" s="507">
        <v>89</v>
      </c>
      <c r="N29" s="505">
        <f t="shared" si="3"/>
        <v>-27</v>
      </c>
    </row>
    <row r="30" spans="1:14" s="494" customFormat="1" ht="14.25">
      <c r="A30" s="508" t="s">
        <v>14</v>
      </c>
      <c r="B30" s="508"/>
      <c r="C30" s="509">
        <f>SUM(C6:C29)</f>
        <v>15093.2</v>
      </c>
      <c r="D30" s="509">
        <f>SUM(D6:D29)</f>
        <v>14751.8</v>
      </c>
      <c r="E30" s="510">
        <f t="shared" si="0"/>
        <v>-341.40000000000146</v>
      </c>
      <c r="F30" s="509">
        <f>SUM(F6:F29)</f>
        <v>14818</v>
      </c>
      <c r="G30" s="509">
        <f>SUM(G6:G29)</f>
        <v>14651.8</v>
      </c>
      <c r="H30" s="511">
        <f t="shared" si="1"/>
        <v>-166.20000000000073</v>
      </c>
      <c r="I30" s="509">
        <f>SUM(I6:I29)</f>
        <v>318.77</v>
      </c>
      <c r="J30" s="509">
        <f>SUM(J6:J29)</f>
        <v>243.233</v>
      </c>
      <c r="K30" s="510">
        <f t="shared" si="2"/>
        <v>-75.536999999999978</v>
      </c>
      <c r="L30" s="509">
        <f>SUM(L6:L29)</f>
        <v>261.22000000000003</v>
      </c>
      <c r="M30" s="509">
        <f>SUM(M6:M29)</f>
        <v>174.91899999999998</v>
      </c>
      <c r="N30" s="512">
        <f t="shared" si="3"/>
        <v>-86.301000000000045</v>
      </c>
    </row>
    <row r="31" spans="1:14">
      <c r="D31" s="514"/>
      <c r="G31" s="514"/>
      <c r="J31" s="514"/>
      <c r="M31" s="514"/>
    </row>
    <row r="34" spans="7:7">
      <c r="G34" s="514"/>
    </row>
  </sheetData>
  <mergeCells count="8">
    <mergeCell ref="A30:B30"/>
    <mergeCell ref="A1:N1"/>
    <mergeCell ref="A4:A5"/>
    <mergeCell ref="B4:B5"/>
    <mergeCell ref="C4:E4"/>
    <mergeCell ref="F4:H4"/>
    <mergeCell ref="I4:K4"/>
    <mergeCell ref="L4:N4"/>
  </mergeCells>
  <pageMargins left="0.7" right="0.7" top="0.75" bottom="0.75" header="0.3" footer="0.3"/>
  <pageSetup paperSize="9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34"/>
  <sheetViews>
    <sheetView topLeftCell="A4" workbookViewId="0">
      <selection activeCell="O33" sqref="O33"/>
    </sheetView>
  </sheetViews>
  <sheetFormatPr defaultRowHeight="12.75"/>
  <cols>
    <col min="1" max="1" width="16.42578125" style="260" customWidth="1"/>
    <col min="2" max="2" width="9.42578125" style="260" customWidth="1"/>
    <col min="3" max="3" width="6.140625" style="260" customWidth="1"/>
    <col min="4" max="4" width="7.7109375" style="260" customWidth="1"/>
    <col min="5" max="5" width="9.42578125" style="260" customWidth="1"/>
    <col min="6" max="6" width="6.140625" style="260" customWidth="1"/>
    <col min="7" max="7" width="7.7109375" style="260" customWidth="1"/>
    <col min="8" max="8" width="9.42578125" style="260" customWidth="1"/>
    <col min="9" max="9" width="6.140625" style="260" customWidth="1"/>
    <col min="10" max="10" width="7.7109375" style="260" customWidth="1"/>
    <col min="11" max="16384" width="9.140625" style="260"/>
  </cols>
  <sheetData>
    <row r="1" spans="1:10" ht="36" customHeight="1">
      <c r="A1" s="515" t="s">
        <v>167</v>
      </c>
      <c r="B1" s="515"/>
      <c r="C1" s="515"/>
      <c r="D1" s="515"/>
      <c r="E1" s="515"/>
      <c r="F1" s="515"/>
      <c r="G1" s="515"/>
      <c r="H1" s="515"/>
      <c r="I1" s="515"/>
      <c r="J1" s="515"/>
    </row>
    <row r="2" spans="1:10">
      <c r="A2" s="470" t="s">
        <v>168</v>
      </c>
      <c r="B2" s="516">
        <v>2014</v>
      </c>
      <c r="C2" s="517"/>
      <c r="D2" s="518"/>
      <c r="E2" s="516">
        <v>2015</v>
      </c>
      <c r="F2" s="517"/>
      <c r="G2" s="518"/>
      <c r="H2" s="517">
        <v>2016</v>
      </c>
      <c r="I2" s="517"/>
      <c r="J2" s="517"/>
    </row>
    <row r="3" spans="1:10" ht="20.25" customHeight="1">
      <c r="A3" s="471"/>
      <c r="B3" s="476" t="s">
        <v>169</v>
      </c>
      <c r="C3" s="1" t="s">
        <v>170</v>
      </c>
      <c r="D3" s="478"/>
      <c r="E3" s="476" t="s">
        <v>169</v>
      </c>
      <c r="F3" s="1" t="s">
        <v>170</v>
      </c>
      <c r="G3" s="478"/>
      <c r="H3" s="1" t="s">
        <v>169</v>
      </c>
      <c r="I3" s="467" t="s">
        <v>170</v>
      </c>
      <c r="J3" s="468"/>
    </row>
    <row r="4" spans="1:10" ht="20.25" customHeight="1">
      <c r="A4" s="472"/>
      <c r="B4" s="477"/>
      <c r="C4" s="344" t="s">
        <v>113</v>
      </c>
      <c r="D4" s="123" t="s">
        <v>171</v>
      </c>
      <c r="E4" s="477"/>
      <c r="F4" s="344" t="s">
        <v>113</v>
      </c>
      <c r="G4" s="123" t="s">
        <v>171</v>
      </c>
      <c r="H4" s="469"/>
      <c r="I4" s="124" t="s">
        <v>113</v>
      </c>
      <c r="J4" s="346" t="s">
        <v>171</v>
      </c>
    </row>
    <row r="5" spans="1:10" ht="15" customHeight="1">
      <c r="A5" s="125" t="s">
        <v>113</v>
      </c>
      <c r="B5" s="126">
        <v>1352</v>
      </c>
      <c r="C5" s="126">
        <v>1354</v>
      </c>
      <c r="D5" s="126">
        <v>679</v>
      </c>
      <c r="E5" s="126">
        <v>1318</v>
      </c>
      <c r="F5" s="126">
        <v>1323</v>
      </c>
      <c r="G5" s="126">
        <v>658</v>
      </c>
      <c r="H5" s="126">
        <v>1248</v>
      </c>
      <c r="I5" s="126">
        <v>1253</v>
      </c>
      <c r="J5" s="126">
        <v>608</v>
      </c>
    </row>
    <row r="6" spans="1:10" ht="15" customHeight="1">
      <c r="A6" s="242" t="s">
        <v>100</v>
      </c>
      <c r="B6" s="137">
        <v>15</v>
      </c>
      <c r="C6" s="137">
        <v>15</v>
      </c>
      <c r="D6" s="137">
        <v>5</v>
      </c>
      <c r="E6" s="137">
        <v>8</v>
      </c>
      <c r="F6" s="137">
        <v>8</v>
      </c>
      <c r="G6" s="137">
        <v>3</v>
      </c>
      <c r="H6" s="137">
        <v>15</v>
      </c>
      <c r="I6" s="137">
        <v>15</v>
      </c>
      <c r="J6" s="137">
        <v>9</v>
      </c>
    </row>
    <row r="7" spans="1:10" ht="15" customHeight="1">
      <c r="A7" s="242" t="s">
        <v>101</v>
      </c>
      <c r="B7" s="137">
        <v>12</v>
      </c>
      <c r="C7" s="137">
        <v>12</v>
      </c>
      <c r="D7" s="137">
        <v>7</v>
      </c>
      <c r="E7" s="137">
        <v>5</v>
      </c>
      <c r="F7" s="137">
        <v>5</v>
      </c>
      <c r="G7" s="137">
        <v>4</v>
      </c>
      <c r="H7" s="137">
        <v>6</v>
      </c>
      <c r="I7" s="137">
        <v>6</v>
      </c>
      <c r="J7" s="137">
        <v>2</v>
      </c>
    </row>
    <row r="8" spans="1:10" ht="15" customHeight="1">
      <c r="A8" s="242" t="s">
        <v>172</v>
      </c>
      <c r="B8" s="137">
        <v>11</v>
      </c>
      <c r="C8" s="519">
        <v>11</v>
      </c>
      <c r="D8" s="137">
        <v>6</v>
      </c>
      <c r="E8" s="137">
        <v>12</v>
      </c>
      <c r="F8" s="137">
        <v>12</v>
      </c>
      <c r="G8" s="137">
        <v>5</v>
      </c>
      <c r="H8" s="137">
        <v>7</v>
      </c>
      <c r="I8" s="137">
        <v>7</v>
      </c>
      <c r="J8" s="137">
        <v>3</v>
      </c>
    </row>
    <row r="9" spans="1:10" ht="15" customHeight="1">
      <c r="A9" s="242" t="s">
        <v>102</v>
      </c>
      <c r="B9" s="137">
        <v>9</v>
      </c>
      <c r="C9" s="519">
        <v>9</v>
      </c>
      <c r="D9" s="137">
        <v>1</v>
      </c>
      <c r="E9" s="137">
        <v>7</v>
      </c>
      <c r="F9" s="137">
        <v>8</v>
      </c>
      <c r="G9" s="137">
        <v>4</v>
      </c>
      <c r="H9" s="137">
        <v>4</v>
      </c>
      <c r="I9" s="137">
        <v>4</v>
      </c>
      <c r="J9" s="137">
        <v>2</v>
      </c>
    </row>
    <row r="10" spans="1:10" ht="15" customHeight="1">
      <c r="A10" s="242" t="s">
        <v>103</v>
      </c>
      <c r="B10" s="137">
        <v>14</v>
      </c>
      <c r="C10" s="519">
        <v>14</v>
      </c>
      <c r="D10" s="137">
        <v>7</v>
      </c>
      <c r="E10" s="137">
        <v>17</v>
      </c>
      <c r="F10" s="137">
        <v>17</v>
      </c>
      <c r="G10" s="137">
        <v>12</v>
      </c>
      <c r="H10" s="137">
        <v>15</v>
      </c>
      <c r="I10" s="137">
        <v>15</v>
      </c>
      <c r="J10" s="137">
        <v>8</v>
      </c>
    </row>
    <row r="11" spans="1:10" ht="15" customHeight="1">
      <c r="A11" s="242" t="s">
        <v>104</v>
      </c>
      <c r="B11" s="137">
        <v>11</v>
      </c>
      <c r="C11" s="519">
        <v>11</v>
      </c>
      <c r="D11" s="137">
        <v>8</v>
      </c>
      <c r="E11" s="137">
        <v>19</v>
      </c>
      <c r="F11" s="137">
        <v>19</v>
      </c>
      <c r="G11" s="137">
        <v>8</v>
      </c>
      <c r="H11" s="137">
        <v>6</v>
      </c>
      <c r="I11" s="137">
        <v>6</v>
      </c>
      <c r="J11" s="137">
        <v>1</v>
      </c>
    </row>
    <row r="12" spans="1:10" ht="15" customHeight="1">
      <c r="A12" s="242" t="s">
        <v>173</v>
      </c>
      <c r="B12" s="137">
        <v>20</v>
      </c>
      <c r="C12" s="519">
        <v>20</v>
      </c>
      <c r="D12" s="137">
        <v>9</v>
      </c>
      <c r="E12" s="137">
        <v>10</v>
      </c>
      <c r="F12" s="137">
        <v>10</v>
      </c>
      <c r="G12" s="137">
        <v>7</v>
      </c>
      <c r="H12" s="137">
        <v>10</v>
      </c>
      <c r="I12" s="137">
        <v>10</v>
      </c>
      <c r="J12" s="137">
        <v>5</v>
      </c>
    </row>
    <row r="13" spans="1:10" ht="15" customHeight="1">
      <c r="A13" s="242" t="s">
        <v>174</v>
      </c>
      <c r="B13" s="137">
        <v>10</v>
      </c>
      <c r="C13" s="519">
        <v>10</v>
      </c>
      <c r="D13" s="137">
        <v>4</v>
      </c>
      <c r="E13" s="137">
        <v>16</v>
      </c>
      <c r="F13" s="137">
        <v>16</v>
      </c>
      <c r="G13" s="137">
        <v>7</v>
      </c>
      <c r="H13" s="137">
        <v>12</v>
      </c>
      <c r="I13" s="137">
        <v>12</v>
      </c>
      <c r="J13" s="137">
        <v>5</v>
      </c>
    </row>
    <row r="14" spans="1:10" ht="15" customHeight="1">
      <c r="A14" s="242" t="s">
        <v>175</v>
      </c>
      <c r="B14" s="137">
        <v>25</v>
      </c>
      <c r="C14" s="519">
        <v>25</v>
      </c>
      <c r="D14" s="137">
        <v>11</v>
      </c>
      <c r="E14" s="137">
        <v>20</v>
      </c>
      <c r="F14" s="137">
        <v>20</v>
      </c>
      <c r="G14" s="137">
        <v>9</v>
      </c>
      <c r="H14" s="137">
        <v>16</v>
      </c>
      <c r="I14" s="137">
        <v>16</v>
      </c>
      <c r="J14" s="137">
        <v>6</v>
      </c>
    </row>
    <row r="15" spans="1:10" ht="15" customHeight="1">
      <c r="A15" s="242" t="s">
        <v>176</v>
      </c>
      <c r="B15" s="137">
        <v>50</v>
      </c>
      <c r="C15" s="519">
        <v>50</v>
      </c>
      <c r="D15" s="137">
        <v>24</v>
      </c>
      <c r="E15" s="137">
        <v>30</v>
      </c>
      <c r="F15" s="137">
        <v>30</v>
      </c>
      <c r="G15" s="137">
        <v>14</v>
      </c>
      <c r="H15" s="137">
        <v>17</v>
      </c>
      <c r="I15" s="137">
        <v>17</v>
      </c>
      <c r="J15" s="137">
        <v>4</v>
      </c>
    </row>
    <row r="16" spans="1:10" ht="15" customHeight="1">
      <c r="A16" s="242" t="s">
        <v>106</v>
      </c>
      <c r="B16" s="137">
        <v>24</v>
      </c>
      <c r="C16" s="519">
        <v>24</v>
      </c>
      <c r="D16" s="137">
        <v>17</v>
      </c>
      <c r="E16" s="137">
        <v>16</v>
      </c>
      <c r="F16" s="137">
        <v>16</v>
      </c>
      <c r="G16" s="137">
        <v>10</v>
      </c>
      <c r="H16" s="137">
        <v>13</v>
      </c>
      <c r="I16" s="137">
        <v>13</v>
      </c>
      <c r="J16" s="137">
        <v>4</v>
      </c>
    </row>
    <row r="17" spans="1:15" ht="15" customHeight="1">
      <c r="A17" s="242" t="s">
        <v>177</v>
      </c>
      <c r="B17" s="137">
        <v>11</v>
      </c>
      <c r="C17" s="519">
        <v>11</v>
      </c>
      <c r="D17" s="137">
        <v>5</v>
      </c>
      <c r="E17" s="137">
        <v>6</v>
      </c>
      <c r="F17" s="137">
        <v>6</v>
      </c>
      <c r="G17" s="137">
        <v>4</v>
      </c>
      <c r="H17" s="137">
        <v>11</v>
      </c>
      <c r="I17" s="137">
        <v>11</v>
      </c>
      <c r="J17" s="137">
        <v>5</v>
      </c>
    </row>
    <row r="18" spans="1:15" ht="15" customHeight="1">
      <c r="A18" s="242" t="s">
        <v>107</v>
      </c>
      <c r="B18" s="137">
        <v>9</v>
      </c>
      <c r="C18" s="519">
        <v>9</v>
      </c>
      <c r="D18" s="137">
        <v>2</v>
      </c>
      <c r="E18" s="137">
        <v>4</v>
      </c>
      <c r="F18" s="137">
        <v>4</v>
      </c>
      <c r="G18" s="137">
        <v>3</v>
      </c>
      <c r="H18" s="137">
        <v>4</v>
      </c>
      <c r="I18" s="137">
        <v>4</v>
      </c>
      <c r="J18" s="137">
        <v>1</v>
      </c>
    </row>
    <row r="19" spans="1:15" ht="15" customHeight="1">
      <c r="A19" s="242" t="s">
        <v>108</v>
      </c>
      <c r="B19" s="137">
        <v>21</v>
      </c>
      <c r="C19" s="519">
        <v>21</v>
      </c>
      <c r="D19" s="137">
        <v>9</v>
      </c>
      <c r="E19" s="137">
        <v>19</v>
      </c>
      <c r="F19" s="137">
        <v>19</v>
      </c>
      <c r="G19" s="137">
        <v>9</v>
      </c>
      <c r="H19" s="137">
        <v>23</v>
      </c>
      <c r="I19" s="137">
        <v>23</v>
      </c>
      <c r="J19" s="137">
        <v>13</v>
      </c>
    </row>
    <row r="20" spans="1:15" ht="15" customHeight="1">
      <c r="A20" s="242" t="s">
        <v>109</v>
      </c>
      <c r="B20" s="137">
        <v>14</v>
      </c>
      <c r="C20" s="519">
        <v>14</v>
      </c>
      <c r="D20" s="137">
        <v>6</v>
      </c>
      <c r="E20" s="137">
        <v>18</v>
      </c>
      <c r="F20" s="137">
        <v>18</v>
      </c>
      <c r="G20" s="137">
        <v>4</v>
      </c>
      <c r="H20" s="137">
        <v>16</v>
      </c>
      <c r="I20" s="137">
        <v>16</v>
      </c>
      <c r="J20" s="137">
        <v>8</v>
      </c>
    </row>
    <row r="21" spans="1:15" ht="15" customHeight="1">
      <c r="A21" s="242" t="s">
        <v>178</v>
      </c>
      <c r="B21" s="137">
        <v>23</v>
      </c>
      <c r="C21" s="519">
        <v>22</v>
      </c>
      <c r="D21" s="137">
        <v>11</v>
      </c>
      <c r="E21" s="137">
        <v>26</v>
      </c>
      <c r="F21" s="137">
        <v>26</v>
      </c>
      <c r="G21" s="137">
        <v>12</v>
      </c>
      <c r="H21" s="137">
        <v>21</v>
      </c>
      <c r="I21" s="137">
        <v>21</v>
      </c>
      <c r="J21" s="137">
        <v>15</v>
      </c>
    </row>
    <row r="22" spans="1:15" ht="15" customHeight="1">
      <c r="A22" s="242" t="s">
        <v>179</v>
      </c>
      <c r="B22" s="137">
        <v>6</v>
      </c>
      <c r="C22" s="519">
        <v>6</v>
      </c>
      <c r="D22" s="137">
        <v>4</v>
      </c>
      <c r="E22" s="137">
        <v>7</v>
      </c>
      <c r="F22" s="137">
        <v>7</v>
      </c>
      <c r="G22" s="137">
        <v>3</v>
      </c>
      <c r="H22" s="137">
        <v>5</v>
      </c>
      <c r="I22" s="137">
        <v>5</v>
      </c>
      <c r="J22" s="137">
        <v>2</v>
      </c>
    </row>
    <row r="23" spans="1:15" ht="15" customHeight="1">
      <c r="A23" s="242" t="s">
        <v>110</v>
      </c>
      <c r="B23" s="137">
        <v>26</v>
      </c>
      <c r="C23" s="519">
        <v>26</v>
      </c>
      <c r="D23" s="137">
        <v>12</v>
      </c>
      <c r="E23" s="137">
        <v>15</v>
      </c>
      <c r="F23" s="137">
        <v>15</v>
      </c>
      <c r="G23" s="137">
        <v>7</v>
      </c>
      <c r="H23" s="137">
        <v>15</v>
      </c>
      <c r="I23" s="137">
        <v>15</v>
      </c>
      <c r="J23" s="137">
        <v>5</v>
      </c>
    </row>
    <row r="24" spans="1:15" ht="15" customHeight="1">
      <c r="A24" s="242" t="s">
        <v>180</v>
      </c>
      <c r="B24" s="137">
        <v>16</v>
      </c>
      <c r="C24" s="519">
        <v>16</v>
      </c>
      <c r="D24" s="137">
        <v>5</v>
      </c>
      <c r="E24" s="137">
        <v>12</v>
      </c>
      <c r="F24" s="137">
        <v>12</v>
      </c>
      <c r="G24" s="137">
        <v>7</v>
      </c>
      <c r="H24" s="137">
        <v>6</v>
      </c>
      <c r="I24" s="137">
        <v>6</v>
      </c>
      <c r="J24" s="137">
        <v>1</v>
      </c>
    </row>
    <row r="25" spans="1:15" ht="15" customHeight="1">
      <c r="A25" s="242" t="s">
        <v>181</v>
      </c>
      <c r="B25" s="137">
        <v>14</v>
      </c>
      <c r="C25" s="519">
        <v>14</v>
      </c>
      <c r="D25" s="137">
        <v>7</v>
      </c>
      <c r="E25" s="137">
        <v>2</v>
      </c>
      <c r="F25" s="137">
        <v>2</v>
      </c>
      <c r="G25" s="137">
        <v>0</v>
      </c>
      <c r="H25" s="137">
        <v>6</v>
      </c>
      <c r="I25" s="137">
        <v>6</v>
      </c>
      <c r="J25" s="137">
        <v>1</v>
      </c>
    </row>
    <row r="26" spans="1:15" ht="15" customHeight="1">
      <c r="A26" s="242" t="s">
        <v>112</v>
      </c>
      <c r="B26" s="137">
        <v>5</v>
      </c>
      <c r="C26" s="519">
        <v>5</v>
      </c>
      <c r="D26" s="137">
        <v>2</v>
      </c>
      <c r="E26" s="137">
        <v>15</v>
      </c>
      <c r="F26" s="137">
        <v>15</v>
      </c>
      <c r="G26" s="137">
        <v>10</v>
      </c>
      <c r="H26" s="137">
        <v>16</v>
      </c>
      <c r="I26" s="137">
        <v>16</v>
      </c>
      <c r="J26" s="137">
        <v>5</v>
      </c>
    </row>
    <row r="27" spans="1:15" ht="15" customHeight="1">
      <c r="A27" s="242" t="s">
        <v>182</v>
      </c>
      <c r="B27" s="127">
        <v>992</v>
      </c>
      <c r="C27" s="127">
        <v>996</v>
      </c>
      <c r="D27" s="127">
        <v>508</v>
      </c>
      <c r="E27" s="127">
        <v>1017</v>
      </c>
      <c r="F27" s="127">
        <v>1017</v>
      </c>
      <c r="G27" s="127">
        <v>508</v>
      </c>
      <c r="H27" s="127">
        <v>995</v>
      </c>
      <c r="I27" s="127">
        <v>1000</v>
      </c>
      <c r="J27" s="127">
        <v>496</v>
      </c>
    </row>
    <row r="28" spans="1:15" ht="15" customHeight="1">
      <c r="A28" s="131" t="s">
        <v>184</v>
      </c>
      <c r="B28" s="132">
        <v>9</v>
      </c>
      <c r="C28" s="127">
        <v>9</v>
      </c>
      <c r="D28" s="127">
        <v>6</v>
      </c>
      <c r="E28" s="127">
        <v>7</v>
      </c>
      <c r="F28" s="127">
        <v>7</v>
      </c>
      <c r="G28" s="127">
        <v>5</v>
      </c>
      <c r="H28" s="128">
        <v>6</v>
      </c>
      <c r="I28" s="128">
        <v>6</v>
      </c>
      <c r="J28" s="127">
        <v>4</v>
      </c>
    </row>
    <row r="29" spans="1:15" ht="15" customHeight="1">
      <c r="A29" s="345" t="s">
        <v>183</v>
      </c>
      <c r="B29" s="127">
        <v>5</v>
      </c>
      <c r="C29" s="127">
        <v>4</v>
      </c>
      <c r="D29" s="127">
        <v>3</v>
      </c>
      <c r="E29" s="127">
        <v>10</v>
      </c>
      <c r="F29" s="127">
        <v>10</v>
      </c>
      <c r="G29" s="127">
        <v>3</v>
      </c>
      <c r="H29" s="127">
        <v>3</v>
      </c>
      <c r="I29" s="127">
        <v>3</v>
      </c>
      <c r="J29" s="127">
        <v>3</v>
      </c>
    </row>
    <row r="31" spans="1:15" ht="35.25" customHeight="1">
      <c r="A31" s="485" t="s">
        <v>530</v>
      </c>
      <c r="B31" s="485"/>
      <c r="C31" s="485"/>
      <c r="D31" s="485"/>
      <c r="E31" s="485"/>
      <c r="F31" s="485"/>
      <c r="G31" s="485"/>
      <c r="H31" s="485"/>
      <c r="I31" s="485"/>
      <c r="J31" s="485"/>
      <c r="N31" s="520"/>
      <c r="O31" s="520"/>
    </row>
    <row r="32" spans="1:15" ht="15" customHeight="1">
      <c r="A32" s="469"/>
      <c r="B32" s="521"/>
      <c r="C32" s="522">
        <v>2013</v>
      </c>
      <c r="D32" s="523"/>
      <c r="E32" s="522">
        <v>2014</v>
      </c>
      <c r="F32" s="524"/>
      <c r="G32" s="525">
        <v>2015</v>
      </c>
      <c r="H32" s="526"/>
      <c r="I32" s="525">
        <v>2016</v>
      </c>
      <c r="J32" s="527"/>
      <c r="N32" s="520"/>
      <c r="O32" s="520"/>
    </row>
    <row r="33" spans="1:15" ht="15" customHeight="1">
      <c r="A33" s="528" t="s">
        <v>531</v>
      </c>
      <c r="B33" s="528"/>
      <c r="C33" s="529">
        <v>2</v>
      </c>
      <c r="D33" s="530"/>
      <c r="E33" s="531">
        <v>1</v>
      </c>
      <c r="F33" s="532"/>
      <c r="G33" s="533">
        <v>0</v>
      </c>
      <c r="H33" s="534"/>
      <c r="I33" s="533">
        <v>2</v>
      </c>
      <c r="J33" s="535"/>
      <c r="N33" s="520"/>
      <c r="O33" s="520"/>
    </row>
    <row r="34" spans="1:15" ht="15" customHeight="1">
      <c r="A34" s="536" t="s">
        <v>532</v>
      </c>
      <c r="B34" s="536"/>
      <c r="C34" s="537">
        <v>142.35</v>
      </c>
      <c r="D34" s="538"/>
      <c r="E34" s="539">
        <v>73.86</v>
      </c>
      <c r="F34" s="540"/>
      <c r="G34" s="541"/>
      <c r="H34" s="542"/>
      <c r="I34" s="541">
        <v>159.6</v>
      </c>
      <c r="J34" s="543"/>
      <c r="N34" s="520"/>
      <c r="O34" s="520"/>
    </row>
  </sheetData>
  <mergeCells count="27">
    <mergeCell ref="A33:B33"/>
    <mergeCell ref="C33:D33"/>
    <mergeCell ref="E33:F33"/>
    <mergeCell ref="G33:H33"/>
    <mergeCell ref="I33:J33"/>
    <mergeCell ref="A34:B34"/>
    <mergeCell ref="C34:D34"/>
    <mergeCell ref="E34:F34"/>
    <mergeCell ref="G34:H34"/>
    <mergeCell ref="I34:J34"/>
    <mergeCell ref="I3:J3"/>
    <mergeCell ref="A31:J31"/>
    <mergeCell ref="A32:B32"/>
    <mergeCell ref="C32:D32"/>
    <mergeCell ref="E32:F32"/>
    <mergeCell ref="G32:H32"/>
    <mergeCell ref="I32:J32"/>
    <mergeCell ref="A1:J1"/>
    <mergeCell ref="A2:A4"/>
    <mergeCell ref="B2:D2"/>
    <mergeCell ref="E2:G2"/>
    <mergeCell ref="H2:J2"/>
    <mergeCell ref="B3:B4"/>
    <mergeCell ref="C3:D3"/>
    <mergeCell ref="E3:E4"/>
    <mergeCell ref="F3:G3"/>
    <mergeCell ref="H3:H4"/>
  </mergeCells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P43"/>
  <sheetViews>
    <sheetView workbookViewId="0">
      <selection activeCell="J31" sqref="J31"/>
    </sheetView>
  </sheetViews>
  <sheetFormatPr defaultRowHeight="15"/>
  <cols>
    <col min="1" max="1" width="35.42578125" customWidth="1"/>
    <col min="2" max="6" width="11.7109375" customWidth="1"/>
    <col min="14" max="14" width="8.85546875" style="244" customWidth="1"/>
    <col min="15" max="15" width="9.42578125" style="244" customWidth="1"/>
  </cols>
  <sheetData>
    <row r="1" spans="1:16" ht="31.5" customHeight="1">
      <c r="A1" s="515" t="s">
        <v>186</v>
      </c>
      <c r="B1" s="515"/>
      <c r="C1" s="515"/>
      <c r="D1" s="515"/>
      <c r="E1" s="515"/>
      <c r="F1" s="131"/>
    </row>
    <row r="2" spans="1:16">
      <c r="A2" s="190"/>
      <c r="B2" s="123">
        <v>2012</v>
      </c>
      <c r="C2" s="123">
        <v>2013</v>
      </c>
      <c r="D2" s="123">
        <v>2014</v>
      </c>
      <c r="E2" s="346">
        <v>2015</v>
      </c>
      <c r="F2" s="346">
        <v>2016</v>
      </c>
    </row>
    <row r="3" spans="1:16">
      <c r="A3" s="245" t="s">
        <v>187</v>
      </c>
      <c r="B3" s="126">
        <v>572</v>
      </c>
      <c r="C3" s="126">
        <v>934</v>
      </c>
      <c r="D3" s="126">
        <v>659</v>
      </c>
      <c r="E3" s="126">
        <v>950</v>
      </c>
      <c r="F3" s="126">
        <v>1316</v>
      </c>
    </row>
    <row r="4" spans="1:16" ht="15" customHeight="1">
      <c r="A4" s="246" t="s">
        <v>188</v>
      </c>
      <c r="B4" s="277">
        <v>1</v>
      </c>
      <c r="C4" s="277">
        <v>1</v>
      </c>
      <c r="D4" s="135">
        <v>4</v>
      </c>
      <c r="E4" s="135"/>
      <c r="F4" s="135"/>
    </row>
    <row r="5" spans="1:16" ht="15" customHeight="1">
      <c r="A5" s="247" t="s">
        <v>189</v>
      </c>
      <c r="B5" s="277">
        <v>130</v>
      </c>
      <c r="C5" s="277">
        <v>36</v>
      </c>
      <c r="D5" s="135">
        <v>11</v>
      </c>
      <c r="E5" s="135">
        <v>15</v>
      </c>
      <c r="F5" s="135">
        <v>6</v>
      </c>
      <c r="G5" s="135"/>
    </row>
    <row r="6" spans="1:16" ht="15" customHeight="1">
      <c r="A6" s="248" t="s">
        <v>473</v>
      </c>
      <c r="B6" s="135"/>
      <c r="C6" s="544">
        <v>1</v>
      </c>
      <c r="D6" s="135"/>
      <c r="E6" s="135"/>
      <c r="F6" s="135"/>
      <c r="N6"/>
      <c r="O6"/>
    </row>
    <row r="7" spans="1:16" ht="15" customHeight="1">
      <c r="A7" s="246" t="s">
        <v>190</v>
      </c>
      <c r="B7" s="135"/>
      <c r="C7" s="135"/>
      <c r="D7" s="135"/>
      <c r="E7" s="135"/>
      <c r="F7" s="135"/>
      <c r="N7"/>
      <c r="O7"/>
    </row>
    <row r="8" spans="1:16" ht="15" customHeight="1">
      <c r="A8" s="246" t="s">
        <v>191</v>
      </c>
      <c r="B8" s="277">
        <v>14</v>
      </c>
      <c r="C8" s="277">
        <v>10</v>
      </c>
      <c r="D8" s="135">
        <v>13</v>
      </c>
      <c r="E8" s="135">
        <v>21</v>
      </c>
      <c r="F8" s="135">
        <v>5</v>
      </c>
      <c r="N8"/>
      <c r="O8"/>
      <c r="P8" s="545"/>
    </row>
    <row r="9" spans="1:16" ht="15" customHeight="1">
      <c r="A9" s="246" t="s">
        <v>192</v>
      </c>
      <c r="B9" s="135"/>
      <c r="C9" s="135"/>
      <c r="D9" s="135"/>
      <c r="E9" s="135"/>
      <c r="F9" s="135"/>
      <c r="N9"/>
      <c r="O9"/>
    </row>
    <row r="10" spans="1:16" ht="15" customHeight="1">
      <c r="A10" s="246" t="s">
        <v>193</v>
      </c>
      <c r="B10" s="135"/>
      <c r="C10" s="135"/>
      <c r="D10" s="135"/>
      <c r="E10" s="135"/>
      <c r="F10" s="135"/>
      <c r="N10"/>
      <c r="O10"/>
    </row>
    <row r="11" spans="1:16" ht="15" customHeight="1">
      <c r="A11" s="246" t="s">
        <v>194</v>
      </c>
      <c r="B11" s="135"/>
      <c r="C11" s="135"/>
      <c r="D11" s="135">
        <v>1</v>
      </c>
      <c r="E11" s="135"/>
      <c r="F11" s="135">
        <v>1</v>
      </c>
      <c r="N11"/>
      <c r="O11"/>
    </row>
    <row r="12" spans="1:16" ht="15" customHeight="1">
      <c r="A12" s="246" t="s">
        <v>195</v>
      </c>
      <c r="B12" s="135"/>
      <c r="C12" s="135"/>
      <c r="D12" s="135"/>
      <c r="E12" s="135">
        <v>99</v>
      </c>
      <c r="F12" s="135">
        <v>767</v>
      </c>
      <c r="N12"/>
      <c r="O12"/>
    </row>
    <row r="13" spans="1:16" ht="15" customHeight="1">
      <c r="A13" s="246" t="s">
        <v>474</v>
      </c>
      <c r="B13" s="277">
        <v>1</v>
      </c>
      <c r="C13" s="277">
        <v>1</v>
      </c>
      <c r="D13" s="135"/>
      <c r="E13" s="135">
        <v>8</v>
      </c>
      <c r="F13" s="135"/>
      <c r="N13"/>
      <c r="O13"/>
    </row>
    <row r="14" spans="1:16" ht="15" customHeight="1">
      <c r="A14" s="246" t="s">
        <v>196</v>
      </c>
      <c r="B14" s="277">
        <v>45</v>
      </c>
      <c r="C14" s="277">
        <v>23</v>
      </c>
      <c r="D14" s="135">
        <v>179</v>
      </c>
      <c r="E14" s="135">
        <v>106</v>
      </c>
      <c r="F14" s="135">
        <v>82</v>
      </c>
      <c r="N14"/>
      <c r="O14"/>
    </row>
    <row r="15" spans="1:16" ht="15" customHeight="1">
      <c r="A15" s="246" t="s">
        <v>198</v>
      </c>
      <c r="B15" s="135">
        <v>7</v>
      </c>
      <c r="C15" s="135"/>
      <c r="D15" s="135"/>
      <c r="E15" s="135"/>
      <c r="F15" s="135"/>
      <c r="N15"/>
      <c r="O15"/>
    </row>
    <row r="16" spans="1:16" ht="15" customHeight="1">
      <c r="A16" s="246" t="s">
        <v>199</v>
      </c>
      <c r="B16" s="277">
        <v>35</v>
      </c>
      <c r="C16" s="277">
        <v>72</v>
      </c>
      <c r="D16" s="135">
        <v>43</v>
      </c>
      <c r="E16" s="135">
        <v>51</v>
      </c>
      <c r="F16" s="135">
        <v>55</v>
      </c>
      <c r="I16" s="249"/>
      <c r="N16"/>
      <c r="O16"/>
    </row>
    <row r="17" spans="1:15" ht="15" customHeight="1">
      <c r="A17" s="246" t="s">
        <v>200</v>
      </c>
      <c r="B17" s="135"/>
      <c r="C17" s="544">
        <v>1</v>
      </c>
      <c r="D17" s="135"/>
      <c r="E17" s="135"/>
      <c r="F17" s="135"/>
      <c r="N17"/>
      <c r="O17"/>
    </row>
    <row r="18" spans="1:15" ht="15" customHeight="1">
      <c r="A18" s="246" t="s">
        <v>197</v>
      </c>
      <c r="B18" s="277">
        <v>79</v>
      </c>
      <c r="C18" s="277">
        <v>139</v>
      </c>
      <c r="D18" s="135">
        <v>159</v>
      </c>
      <c r="E18" s="135">
        <v>254</v>
      </c>
      <c r="F18" s="135">
        <v>140</v>
      </c>
      <c r="G18" s="135"/>
      <c r="N18"/>
      <c r="O18"/>
    </row>
    <row r="19" spans="1:15" ht="15" customHeight="1">
      <c r="A19" s="246" t="s">
        <v>201</v>
      </c>
      <c r="B19" s="277">
        <v>162</v>
      </c>
      <c r="C19" s="277">
        <v>131</v>
      </c>
      <c r="D19" s="135">
        <v>174</v>
      </c>
      <c r="E19" s="135">
        <v>277</v>
      </c>
      <c r="F19" s="135">
        <v>161</v>
      </c>
      <c r="N19"/>
      <c r="O19"/>
    </row>
    <row r="20" spans="1:15" ht="15" customHeight="1">
      <c r="A20" s="246" t="s">
        <v>203</v>
      </c>
      <c r="B20" s="277">
        <v>53</v>
      </c>
      <c r="C20" s="277">
        <v>57</v>
      </c>
      <c r="D20" s="135">
        <v>63</v>
      </c>
      <c r="E20" s="135">
        <v>102</v>
      </c>
      <c r="F20" s="135">
        <v>47</v>
      </c>
      <c r="N20"/>
      <c r="O20"/>
    </row>
    <row r="21" spans="1:15" ht="15" customHeight="1">
      <c r="A21" s="246" t="s">
        <v>202</v>
      </c>
      <c r="B21" s="277">
        <v>35</v>
      </c>
      <c r="C21" s="277"/>
      <c r="D21" s="135"/>
      <c r="E21" s="135"/>
      <c r="F21" s="135"/>
      <c r="N21"/>
      <c r="O21"/>
    </row>
    <row r="22" spans="1:15" ht="15" customHeight="1">
      <c r="A22" s="246" t="s">
        <v>204</v>
      </c>
      <c r="B22" s="277">
        <v>2</v>
      </c>
      <c r="C22" s="277">
        <v>437</v>
      </c>
      <c r="D22" s="135">
        <v>2</v>
      </c>
      <c r="E22" s="135">
        <v>3</v>
      </c>
      <c r="F22" s="135">
        <v>4</v>
      </c>
      <c r="N22"/>
      <c r="O22"/>
    </row>
    <row r="23" spans="1:15" ht="15" customHeight="1">
      <c r="A23" s="246" t="s">
        <v>205</v>
      </c>
      <c r="B23" s="277">
        <v>2</v>
      </c>
      <c r="C23" s="277">
        <v>1</v>
      </c>
      <c r="D23" s="135"/>
      <c r="E23" s="135"/>
      <c r="F23" s="135">
        <v>1</v>
      </c>
      <c r="N23"/>
      <c r="O23"/>
    </row>
    <row r="24" spans="1:15" ht="15" customHeight="1">
      <c r="A24" s="246" t="s">
        <v>206</v>
      </c>
      <c r="B24" s="135"/>
      <c r="C24" s="135"/>
      <c r="D24" s="135"/>
      <c r="E24" s="135"/>
      <c r="F24" s="135"/>
      <c r="N24"/>
      <c r="O24"/>
    </row>
    <row r="25" spans="1:15" ht="15" customHeight="1">
      <c r="A25" s="246" t="s">
        <v>207</v>
      </c>
      <c r="B25" s="277">
        <v>1</v>
      </c>
      <c r="C25" s="277">
        <v>1</v>
      </c>
      <c r="D25" s="135">
        <v>1</v>
      </c>
      <c r="E25" s="135">
        <v>2</v>
      </c>
      <c r="F25" s="135"/>
      <c r="N25"/>
      <c r="O25"/>
    </row>
    <row r="26" spans="1:15" ht="15" customHeight="1">
      <c r="A26" s="246" t="s">
        <v>208</v>
      </c>
      <c r="B26" s="135"/>
      <c r="C26" s="135"/>
      <c r="D26" s="135"/>
      <c r="E26" s="135"/>
      <c r="F26" s="135"/>
      <c r="N26"/>
      <c r="O26"/>
    </row>
    <row r="27" spans="1:15" ht="15" customHeight="1">
      <c r="A27" s="246" t="s">
        <v>209</v>
      </c>
      <c r="B27" s="135">
        <v>3</v>
      </c>
      <c r="C27" s="135"/>
      <c r="D27" s="135"/>
      <c r="E27" s="135"/>
      <c r="F27" s="135"/>
      <c r="N27"/>
      <c r="O27"/>
    </row>
    <row r="28" spans="1:15" ht="15" customHeight="1">
      <c r="A28" s="250" t="s">
        <v>210</v>
      </c>
      <c r="B28" s="135"/>
      <c r="C28" s="135"/>
      <c r="D28" s="135"/>
      <c r="E28" s="135"/>
      <c r="F28" s="135"/>
      <c r="N28"/>
      <c r="O28"/>
    </row>
    <row r="29" spans="1:15" ht="15" customHeight="1">
      <c r="A29" s="246" t="s">
        <v>211</v>
      </c>
      <c r="B29" s="135"/>
      <c r="C29" s="135"/>
      <c r="D29" s="135"/>
      <c r="E29" s="135"/>
      <c r="F29" s="135"/>
      <c r="N29"/>
      <c r="O29"/>
    </row>
    <row r="30" spans="1:15" ht="15" customHeight="1">
      <c r="A30" s="246" t="s">
        <v>212</v>
      </c>
      <c r="B30" s="135">
        <v>1</v>
      </c>
      <c r="C30" s="135"/>
      <c r="D30" s="135"/>
      <c r="E30" s="135"/>
      <c r="F30" s="135"/>
      <c r="N30"/>
      <c r="O30"/>
    </row>
    <row r="31" spans="1:15" ht="15" customHeight="1">
      <c r="A31" s="246" t="s">
        <v>213</v>
      </c>
      <c r="B31" s="135"/>
      <c r="C31" s="135"/>
      <c r="D31" s="135"/>
      <c r="E31" s="135"/>
      <c r="F31" s="135"/>
      <c r="N31"/>
      <c r="O31"/>
    </row>
    <row r="32" spans="1:15" ht="15" customHeight="1">
      <c r="A32" s="246" t="s">
        <v>214</v>
      </c>
      <c r="B32" s="277"/>
      <c r="C32" s="277">
        <v>25</v>
      </c>
      <c r="D32" s="135">
        <v>8</v>
      </c>
      <c r="E32" s="135">
        <v>7</v>
      </c>
      <c r="F32" s="135">
        <v>33</v>
      </c>
      <c r="N32"/>
      <c r="O32"/>
    </row>
    <row r="33" spans="1:16" ht="15" customHeight="1">
      <c r="A33" s="246" t="s">
        <v>215</v>
      </c>
      <c r="B33" s="135"/>
      <c r="C33" s="135"/>
      <c r="D33" s="135"/>
      <c r="E33" s="136">
        <v>1</v>
      </c>
      <c r="F33" s="135"/>
      <c r="N33"/>
      <c r="O33"/>
    </row>
    <row r="34" spans="1:16" ht="15" customHeight="1">
      <c r="A34" s="246" t="s">
        <v>216</v>
      </c>
      <c r="B34" s="135">
        <v>1</v>
      </c>
      <c r="C34" s="135"/>
      <c r="D34" s="135"/>
      <c r="E34" s="136">
        <v>4</v>
      </c>
      <c r="F34" s="135">
        <v>12</v>
      </c>
      <c r="N34"/>
      <c r="O34"/>
    </row>
    <row r="35" spans="1:16" ht="15" customHeight="1">
      <c r="A35" s="246" t="s">
        <v>217</v>
      </c>
      <c r="B35" s="135"/>
      <c r="C35" s="135"/>
      <c r="D35" s="135"/>
      <c r="E35" s="135"/>
      <c r="F35" s="135"/>
      <c r="N35"/>
      <c r="O35"/>
    </row>
    <row r="36" spans="1:16" ht="15" customHeight="1">
      <c r="A36" s="246" t="s">
        <v>500</v>
      </c>
      <c r="B36" s="135"/>
      <c r="C36" s="135"/>
      <c r="D36" s="135">
        <v>1</v>
      </c>
      <c r="E36" s="136"/>
      <c r="F36" s="135">
        <v>2</v>
      </c>
      <c r="N36"/>
      <c r="O36"/>
    </row>
    <row r="37" spans="1:16" ht="15" customHeight="1">
      <c r="A37" s="246" t="s">
        <v>218</v>
      </c>
      <c r="B37" s="130"/>
      <c r="C37" s="130"/>
      <c r="D37" s="130"/>
      <c r="E37" s="130"/>
      <c r="F37" s="130"/>
      <c r="N37"/>
      <c r="O37"/>
    </row>
    <row r="38" spans="1:16">
      <c r="N38"/>
      <c r="O38"/>
    </row>
    <row r="39" spans="1:16">
      <c r="N39"/>
      <c r="O39"/>
    </row>
    <row r="40" spans="1:16">
      <c r="N40"/>
      <c r="O40"/>
    </row>
    <row r="41" spans="1:16">
      <c r="M41" s="251"/>
      <c r="N41" s="252"/>
      <c r="O41" s="253"/>
      <c r="P41" s="254"/>
    </row>
    <row r="42" spans="1:16">
      <c r="M42" s="251"/>
      <c r="N42" s="252"/>
      <c r="O42" s="253"/>
      <c r="P42" s="254"/>
    </row>
    <row r="43" spans="1:16">
      <c r="M43" s="251"/>
      <c r="N43" s="255"/>
      <c r="O43" s="253"/>
      <c r="P43" s="251"/>
    </row>
  </sheetData>
  <mergeCells count="1">
    <mergeCell ref="A1:E1"/>
  </mergeCells>
  <pageMargins left="0.25" right="0.25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F27"/>
  <sheetViews>
    <sheetView workbookViewId="0">
      <selection activeCell="H32" sqref="H32"/>
    </sheetView>
  </sheetViews>
  <sheetFormatPr defaultRowHeight="15"/>
  <cols>
    <col min="1" max="1" width="27" customWidth="1"/>
    <col min="2" max="6" width="13.7109375" customWidth="1"/>
  </cols>
  <sheetData>
    <row r="1" spans="1:6" ht="31.5" customHeight="1">
      <c r="A1" s="515" t="s">
        <v>185</v>
      </c>
      <c r="B1" s="515"/>
      <c r="C1" s="515"/>
      <c r="D1" s="515"/>
      <c r="E1" s="515"/>
      <c r="F1" s="515"/>
    </row>
    <row r="2" spans="1:6">
      <c r="A2" s="133"/>
      <c r="B2" s="347">
        <v>2012</v>
      </c>
      <c r="C2" s="347">
        <v>2013</v>
      </c>
      <c r="D2" s="347">
        <v>2014</v>
      </c>
      <c r="E2" s="347">
        <v>2015</v>
      </c>
      <c r="F2" s="347">
        <v>2016</v>
      </c>
    </row>
    <row r="3" spans="1:6">
      <c r="A3" s="134" t="s">
        <v>113</v>
      </c>
      <c r="B3" s="126">
        <v>572</v>
      </c>
      <c r="C3" s="126">
        <v>934</v>
      </c>
      <c r="D3" s="126">
        <v>659</v>
      </c>
      <c r="E3" s="126">
        <v>950</v>
      </c>
      <c r="F3" s="126">
        <v>1316</v>
      </c>
    </row>
    <row r="4" spans="1:6" ht="15" customHeight="1">
      <c r="A4" s="345" t="s">
        <v>100</v>
      </c>
      <c r="B4" s="243">
        <v>13</v>
      </c>
      <c r="C4" s="128">
        <v>8</v>
      </c>
      <c r="D4" s="128">
        <v>3</v>
      </c>
      <c r="E4" s="243">
        <v>9</v>
      </c>
      <c r="F4" s="243">
        <v>45</v>
      </c>
    </row>
    <row r="5" spans="1:6" ht="15" customHeight="1">
      <c r="A5" s="345" t="s">
        <v>101</v>
      </c>
      <c r="B5" s="243">
        <v>8</v>
      </c>
      <c r="C5" s="128">
        <v>2</v>
      </c>
      <c r="D5" s="128"/>
      <c r="E5" s="128">
        <v>2</v>
      </c>
      <c r="F5" s="128">
        <v>3</v>
      </c>
    </row>
    <row r="6" spans="1:6" ht="15" customHeight="1">
      <c r="A6" s="345" t="s">
        <v>172</v>
      </c>
      <c r="B6" s="243">
        <v>6</v>
      </c>
      <c r="C6" s="128">
        <v>2</v>
      </c>
      <c r="D6" s="128">
        <v>1</v>
      </c>
      <c r="E6" s="128">
        <v>2</v>
      </c>
      <c r="F6" s="128">
        <v>24</v>
      </c>
    </row>
    <row r="7" spans="1:6" ht="15" customHeight="1">
      <c r="A7" s="345" t="s">
        <v>102</v>
      </c>
      <c r="B7" s="243">
        <v>3</v>
      </c>
      <c r="C7" s="128">
        <v>2</v>
      </c>
      <c r="D7" s="128">
        <v>1</v>
      </c>
      <c r="E7" s="128">
        <v>6</v>
      </c>
      <c r="F7" s="128">
        <v>42</v>
      </c>
    </row>
    <row r="8" spans="1:6" ht="15" customHeight="1">
      <c r="A8" s="345" t="s">
        <v>103</v>
      </c>
      <c r="B8" s="243">
        <v>3</v>
      </c>
      <c r="C8" s="128">
        <v>35</v>
      </c>
      <c r="D8" s="128">
        <v>4</v>
      </c>
      <c r="E8" s="128">
        <v>3</v>
      </c>
      <c r="F8" s="128">
        <v>37</v>
      </c>
    </row>
    <row r="9" spans="1:6" ht="15" customHeight="1">
      <c r="A9" s="345" t="s">
        <v>104</v>
      </c>
      <c r="B9" s="243">
        <v>5</v>
      </c>
      <c r="C9" s="128">
        <v>43</v>
      </c>
      <c r="D9" s="128">
        <v>16</v>
      </c>
      <c r="E9" s="128">
        <v>24</v>
      </c>
      <c r="F9" s="128">
        <v>24</v>
      </c>
    </row>
    <row r="10" spans="1:6" ht="15" customHeight="1">
      <c r="A10" s="345" t="s">
        <v>173</v>
      </c>
      <c r="B10" s="243">
        <v>2</v>
      </c>
      <c r="C10" s="128">
        <v>17</v>
      </c>
      <c r="D10" s="128">
        <v>2</v>
      </c>
      <c r="E10" s="128">
        <v>9</v>
      </c>
      <c r="F10" s="128">
        <v>5</v>
      </c>
    </row>
    <row r="11" spans="1:6" ht="15" customHeight="1">
      <c r="A11" s="345" t="s">
        <v>174</v>
      </c>
      <c r="B11" s="243">
        <v>8</v>
      </c>
      <c r="C11" s="128">
        <v>6</v>
      </c>
      <c r="D11" s="128">
        <v>1</v>
      </c>
      <c r="E11" s="128">
        <v>7</v>
      </c>
      <c r="F11" s="128">
        <v>9</v>
      </c>
    </row>
    <row r="12" spans="1:6" ht="15" customHeight="1">
      <c r="A12" s="345" t="s">
        <v>175</v>
      </c>
      <c r="B12" s="243">
        <v>6</v>
      </c>
      <c r="C12" s="128">
        <v>11</v>
      </c>
      <c r="D12" s="128">
        <v>3</v>
      </c>
      <c r="E12" s="128">
        <v>13</v>
      </c>
      <c r="F12" s="128">
        <v>32</v>
      </c>
    </row>
    <row r="13" spans="1:6" ht="15" customHeight="1">
      <c r="A13" s="345" t="s">
        <v>176</v>
      </c>
      <c r="B13" s="243">
        <v>25</v>
      </c>
      <c r="C13" s="128">
        <v>53</v>
      </c>
      <c r="D13" s="128">
        <v>16</v>
      </c>
      <c r="E13" s="128">
        <v>58</v>
      </c>
      <c r="F13" s="128">
        <v>74</v>
      </c>
    </row>
    <row r="14" spans="1:6" ht="15" customHeight="1">
      <c r="A14" s="345" t="s">
        <v>106</v>
      </c>
      <c r="B14" s="243">
        <v>1</v>
      </c>
      <c r="C14" s="128">
        <v>73</v>
      </c>
      <c r="D14" s="128"/>
      <c r="E14" s="128">
        <v>24</v>
      </c>
      <c r="F14" s="128">
        <v>32</v>
      </c>
    </row>
    <row r="15" spans="1:6" ht="15" customHeight="1">
      <c r="A15" s="345" t="s">
        <v>177</v>
      </c>
      <c r="B15" s="243">
        <v>5</v>
      </c>
      <c r="C15" s="128">
        <v>15</v>
      </c>
      <c r="D15" s="128">
        <v>30</v>
      </c>
      <c r="E15" s="128">
        <v>11</v>
      </c>
      <c r="F15" s="128">
        <v>53</v>
      </c>
    </row>
    <row r="16" spans="1:6" ht="15" customHeight="1">
      <c r="A16" s="345" t="s">
        <v>107</v>
      </c>
      <c r="B16" s="243">
        <v>6</v>
      </c>
      <c r="C16" s="128">
        <v>5</v>
      </c>
      <c r="D16" s="128">
        <v>15</v>
      </c>
      <c r="E16" s="128">
        <v>8</v>
      </c>
      <c r="F16" s="128">
        <v>14</v>
      </c>
    </row>
    <row r="17" spans="1:6" ht="15" customHeight="1">
      <c r="A17" s="345" t="s">
        <v>108</v>
      </c>
      <c r="B17" s="243">
        <v>3</v>
      </c>
      <c r="C17" s="128">
        <v>1</v>
      </c>
      <c r="D17" s="128">
        <v>5</v>
      </c>
      <c r="E17" s="128">
        <v>15</v>
      </c>
      <c r="F17" s="128">
        <v>20</v>
      </c>
    </row>
    <row r="18" spans="1:6" ht="15" customHeight="1">
      <c r="A18" s="345" t="s">
        <v>109</v>
      </c>
      <c r="B18" s="243">
        <v>6</v>
      </c>
      <c r="C18" s="128">
        <v>10</v>
      </c>
      <c r="D18" s="128">
        <v>7</v>
      </c>
      <c r="E18" s="128">
        <v>7</v>
      </c>
      <c r="F18" s="128">
        <v>8</v>
      </c>
    </row>
    <row r="19" spans="1:6" ht="15" customHeight="1">
      <c r="A19" s="345" t="s">
        <v>178</v>
      </c>
      <c r="B19" s="243">
        <v>27</v>
      </c>
      <c r="C19" s="128">
        <v>64</v>
      </c>
      <c r="D19" s="128">
        <v>3</v>
      </c>
      <c r="E19" s="128">
        <v>5</v>
      </c>
      <c r="F19" s="128">
        <v>12</v>
      </c>
    </row>
    <row r="20" spans="1:6" ht="15" customHeight="1">
      <c r="A20" s="345" t="s">
        <v>179</v>
      </c>
      <c r="B20" s="243">
        <v>12</v>
      </c>
      <c r="C20" s="128">
        <v>5</v>
      </c>
      <c r="D20" s="128">
        <v>7</v>
      </c>
      <c r="E20" s="128">
        <v>11</v>
      </c>
      <c r="F20" s="128">
        <v>18</v>
      </c>
    </row>
    <row r="21" spans="1:6" ht="15" customHeight="1">
      <c r="A21" s="345" t="s">
        <v>110</v>
      </c>
      <c r="B21" s="243">
        <v>49</v>
      </c>
      <c r="C21" s="128">
        <v>76</v>
      </c>
      <c r="D21" s="128">
        <v>64</v>
      </c>
      <c r="E21" s="128">
        <v>39</v>
      </c>
      <c r="F21" s="128">
        <v>58</v>
      </c>
    </row>
    <row r="22" spans="1:6" ht="15" customHeight="1">
      <c r="A22" s="345" t="s">
        <v>180</v>
      </c>
      <c r="B22" s="243">
        <v>10</v>
      </c>
      <c r="C22" s="128">
        <v>43</v>
      </c>
      <c r="D22" s="128">
        <v>57</v>
      </c>
      <c r="E22" s="128">
        <v>6</v>
      </c>
      <c r="F22" s="128">
        <v>10</v>
      </c>
    </row>
    <row r="23" spans="1:6" ht="15" customHeight="1">
      <c r="A23" s="345" t="s">
        <v>181</v>
      </c>
      <c r="B23" s="243">
        <v>2</v>
      </c>
      <c r="C23" s="128">
        <v>3</v>
      </c>
      <c r="D23" s="128">
        <v>3</v>
      </c>
      <c r="E23" s="128">
        <v>9</v>
      </c>
      <c r="F23" s="128">
        <v>20</v>
      </c>
    </row>
    <row r="24" spans="1:6" ht="15" customHeight="1">
      <c r="A24" s="345" t="s">
        <v>112</v>
      </c>
      <c r="B24" s="128">
        <v>8</v>
      </c>
      <c r="C24" s="128">
        <v>3</v>
      </c>
      <c r="D24" s="128">
        <v>6</v>
      </c>
      <c r="E24" s="128">
        <v>4</v>
      </c>
      <c r="F24" s="128">
        <v>21</v>
      </c>
    </row>
    <row r="25" spans="1:6" ht="15" customHeight="1">
      <c r="A25" s="345" t="s">
        <v>182</v>
      </c>
      <c r="B25" s="128">
        <v>327</v>
      </c>
      <c r="C25" s="128">
        <v>447</v>
      </c>
      <c r="D25" s="128">
        <v>399</v>
      </c>
      <c r="E25" s="128">
        <v>664</v>
      </c>
      <c r="F25" s="128">
        <v>735</v>
      </c>
    </row>
    <row r="26" spans="1:6" ht="15" customHeight="1">
      <c r="A26" s="345" t="s">
        <v>184</v>
      </c>
      <c r="B26" s="128">
        <v>12</v>
      </c>
      <c r="C26" s="128">
        <v>3</v>
      </c>
      <c r="D26" s="243">
        <v>11</v>
      </c>
      <c r="E26" s="128">
        <v>4</v>
      </c>
      <c r="F26" s="128">
        <v>9</v>
      </c>
    </row>
    <row r="27" spans="1:6" ht="15" customHeight="1">
      <c r="A27" s="345" t="s">
        <v>183</v>
      </c>
      <c r="B27" s="128">
        <v>25</v>
      </c>
      <c r="C27" s="128">
        <v>7</v>
      </c>
      <c r="D27" s="128">
        <v>5</v>
      </c>
      <c r="E27" s="128">
        <v>10</v>
      </c>
      <c r="F27" s="128">
        <v>11</v>
      </c>
    </row>
  </sheetData>
  <mergeCells count="1">
    <mergeCell ref="A1:F1"/>
  </mergeCells>
  <pageMargins left="0.25" right="0.25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L34"/>
  <sheetViews>
    <sheetView workbookViewId="0">
      <selection activeCell="I33" sqref="I33"/>
    </sheetView>
  </sheetViews>
  <sheetFormatPr defaultRowHeight="15"/>
  <cols>
    <col min="1" max="1" width="27.140625" customWidth="1"/>
    <col min="2" max="7" width="10.85546875" customWidth="1"/>
  </cols>
  <sheetData>
    <row r="1" spans="1:12" ht="31.5" customHeight="1">
      <c r="A1" s="515" t="s">
        <v>219</v>
      </c>
      <c r="B1" s="515"/>
      <c r="C1" s="515"/>
      <c r="D1" s="515"/>
      <c r="E1" s="515"/>
      <c r="F1" s="515"/>
      <c r="G1" s="515"/>
    </row>
    <row r="2" spans="1:12" ht="31.5" customHeight="1">
      <c r="A2" s="479"/>
      <c r="B2" s="473" t="s">
        <v>220</v>
      </c>
      <c r="C2" s="474"/>
      <c r="D2" s="475"/>
      <c r="E2" s="473" t="s">
        <v>221</v>
      </c>
      <c r="F2" s="474"/>
      <c r="G2" s="474"/>
    </row>
    <row r="3" spans="1:12" ht="16.5" customHeight="1">
      <c r="A3" s="480"/>
      <c r="B3" s="123">
        <v>2014</v>
      </c>
      <c r="C3" s="123">
        <v>2015</v>
      </c>
      <c r="D3" s="123">
        <v>2016</v>
      </c>
      <c r="E3" s="344">
        <v>2014</v>
      </c>
      <c r="F3" s="344">
        <v>2015</v>
      </c>
      <c r="G3" s="346">
        <v>2016</v>
      </c>
    </row>
    <row r="4" spans="1:12" ht="15" customHeight="1">
      <c r="A4" s="134" t="s">
        <v>113</v>
      </c>
      <c r="B4" s="126">
        <v>1354</v>
      </c>
      <c r="C4" s="126">
        <v>1323</v>
      </c>
      <c r="D4" s="126">
        <v>1253</v>
      </c>
      <c r="E4" s="139">
        <v>351</v>
      </c>
      <c r="F4" s="139">
        <v>325</v>
      </c>
      <c r="G4" s="139">
        <v>351</v>
      </c>
    </row>
    <row r="5" spans="1:12" ht="15" customHeight="1">
      <c r="A5" s="345" t="s">
        <v>100</v>
      </c>
      <c r="B5" s="137">
        <v>15</v>
      </c>
      <c r="C5" s="137">
        <v>8</v>
      </c>
      <c r="D5" s="137">
        <v>15</v>
      </c>
      <c r="E5" s="546">
        <v>7</v>
      </c>
      <c r="F5" s="142">
        <v>6</v>
      </c>
      <c r="G5" s="138">
        <v>7</v>
      </c>
      <c r="H5" s="84"/>
    </row>
    <row r="6" spans="1:12" ht="15" customHeight="1">
      <c r="A6" s="345" t="s">
        <v>101</v>
      </c>
      <c r="B6" s="137">
        <v>12</v>
      </c>
      <c r="C6" s="137">
        <v>5</v>
      </c>
      <c r="D6" s="137">
        <v>6</v>
      </c>
      <c r="E6" s="546">
        <v>12</v>
      </c>
      <c r="F6" s="142">
        <v>11</v>
      </c>
      <c r="G6" s="138">
        <v>4</v>
      </c>
      <c r="H6" s="84"/>
      <c r="L6" s="139"/>
    </row>
    <row r="7" spans="1:12" ht="15" customHeight="1">
      <c r="A7" s="345" t="s">
        <v>172</v>
      </c>
      <c r="B7" s="519">
        <v>11</v>
      </c>
      <c r="C7" s="137">
        <v>12</v>
      </c>
      <c r="D7" s="137">
        <v>7</v>
      </c>
      <c r="E7" s="546">
        <v>8</v>
      </c>
      <c r="F7" s="142">
        <v>6</v>
      </c>
      <c r="G7" s="138">
        <v>12</v>
      </c>
      <c r="H7" s="84"/>
      <c r="L7" s="138"/>
    </row>
    <row r="8" spans="1:12" ht="15" customHeight="1">
      <c r="A8" s="345" t="s">
        <v>102</v>
      </c>
      <c r="B8" s="519">
        <v>9</v>
      </c>
      <c r="C8" s="137">
        <v>8</v>
      </c>
      <c r="D8" s="137">
        <v>4</v>
      </c>
      <c r="E8" s="546">
        <v>15</v>
      </c>
      <c r="F8" s="142">
        <v>4</v>
      </c>
      <c r="G8" s="138">
        <v>10</v>
      </c>
      <c r="H8" s="84"/>
      <c r="L8" s="138"/>
    </row>
    <row r="9" spans="1:12" ht="15" customHeight="1">
      <c r="A9" s="345" t="s">
        <v>103</v>
      </c>
      <c r="B9" s="519">
        <v>14</v>
      </c>
      <c r="C9" s="137">
        <v>17</v>
      </c>
      <c r="D9" s="137">
        <v>15</v>
      </c>
      <c r="E9" s="546">
        <v>7</v>
      </c>
      <c r="F9" s="142">
        <v>16</v>
      </c>
      <c r="G9" s="138">
        <v>15</v>
      </c>
      <c r="H9" s="84"/>
    </row>
    <row r="10" spans="1:12" ht="15" customHeight="1">
      <c r="A10" s="345" t="s">
        <v>104</v>
      </c>
      <c r="B10" s="519">
        <v>11</v>
      </c>
      <c r="C10" s="137">
        <v>19</v>
      </c>
      <c r="D10" s="137">
        <v>6</v>
      </c>
      <c r="E10" s="546">
        <v>16</v>
      </c>
      <c r="F10" s="142">
        <v>11</v>
      </c>
      <c r="G10" s="138">
        <v>14</v>
      </c>
      <c r="H10" s="84"/>
    </row>
    <row r="11" spans="1:12" ht="15" customHeight="1">
      <c r="A11" s="345" t="s">
        <v>173</v>
      </c>
      <c r="B11" s="519">
        <v>20</v>
      </c>
      <c r="C11" s="137">
        <v>10</v>
      </c>
      <c r="D11" s="137">
        <v>10</v>
      </c>
      <c r="E11" s="546">
        <v>12</v>
      </c>
      <c r="F11" s="142">
        <v>10</v>
      </c>
      <c r="G11" s="138">
        <v>6</v>
      </c>
      <c r="H11" s="84"/>
    </row>
    <row r="12" spans="1:12" ht="15" customHeight="1">
      <c r="A12" s="345" t="s">
        <v>174</v>
      </c>
      <c r="B12" s="519">
        <v>10</v>
      </c>
      <c r="C12" s="137">
        <v>16</v>
      </c>
      <c r="D12" s="137">
        <v>12</v>
      </c>
      <c r="E12" s="546">
        <v>11</v>
      </c>
      <c r="F12" s="142">
        <v>13</v>
      </c>
      <c r="G12" s="138">
        <v>9</v>
      </c>
      <c r="H12" s="84"/>
    </row>
    <row r="13" spans="1:12" ht="15" customHeight="1">
      <c r="A13" s="345" t="s">
        <v>175</v>
      </c>
      <c r="B13" s="519">
        <v>25</v>
      </c>
      <c r="C13" s="137">
        <v>20</v>
      </c>
      <c r="D13" s="137">
        <v>16</v>
      </c>
      <c r="E13" s="546">
        <v>20</v>
      </c>
      <c r="F13" s="142">
        <v>11</v>
      </c>
      <c r="G13" s="138">
        <v>11</v>
      </c>
      <c r="H13" s="84"/>
    </row>
    <row r="14" spans="1:12" ht="15" customHeight="1">
      <c r="A14" s="345" t="s">
        <v>176</v>
      </c>
      <c r="B14" s="519">
        <v>50</v>
      </c>
      <c r="C14" s="137">
        <v>30</v>
      </c>
      <c r="D14" s="137">
        <v>17</v>
      </c>
      <c r="E14" s="546">
        <v>13</v>
      </c>
      <c r="F14" s="142">
        <v>17</v>
      </c>
      <c r="G14" s="138">
        <v>18</v>
      </c>
      <c r="H14" s="84"/>
    </row>
    <row r="15" spans="1:12" ht="15" customHeight="1">
      <c r="A15" s="345" t="s">
        <v>106</v>
      </c>
      <c r="B15" s="519">
        <v>24</v>
      </c>
      <c r="C15" s="137">
        <v>16</v>
      </c>
      <c r="D15" s="137">
        <v>13</v>
      </c>
      <c r="E15" s="546">
        <v>13</v>
      </c>
      <c r="F15" s="142"/>
      <c r="G15" s="138">
        <v>16</v>
      </c>
      <c r="H15" s="84"/>
    </row>
    <row r="16" spans="1:12" ht="15" customHeight="1">
      <c r="A16" s="345" t="s">
        <v>177</v>
      </c>
      <c r="B16" s="519">
        <v>11</v>
      </c>
      <c r="C16" s="137">
        <v>6</v>
      </c>
      <c r="D16" s="137">
        <v>11</v>
      </c>
      <c r="E16" s="546">
        <v>10</v>
      </c>
      <c r="F16" s="142">
        <v>4</v>
      </c>
      <c r="G16" s="138">
        <v>4</v>
      </c>
      <c r="H16" s="84"/>
    </row>
    <row r="17" spans="1:12" ht="15" customHeight="1">
      <c r="A17" s="345" t="s">
        <v>107</v>
      </c>
      <c r="B17" s="519">
        <v>9</v>
      </c>
      <c r="C17" s="137">
        <v>4</v>
      </c>
      <c r="D17" s="137">
        <v>4</v>
      </c>
      <c r="E17" s="546">
        <v>16</v>
      </c>
      <c r="F17" s="142">
        <v>12</v>
      </c>
      <c r="G17" s="138">
        <v>7</v>
      </c>
      <c r="H17" s="84"/>
    </row>
    <row r="18" spans="1:12" ht="15" customHeight="1">
      <c r="A18" s="345" t="s">
        <v>108</v>
      </c>
      <c r="B18" s="519">
        <v>21</v>
      </c>
      <c r="C18" s="137">
        <v>19</v>
      </c>
      <c r="D18" s="137">
        <v>23</v>
      </c>
      <c r="E18" s="546">
        <v>6</v>
      </c>
      <c r="F18" s="142">
        <v>14</v>
      </c>
      <c r="G18" s="138">
        <v>12</v>
      </c>
      <c r="H18" s="84"/>
    </row>
    <row r="19" spans="1:12" ht="15" customHeight="1">
      <c r="A19" s="345" t="s">
        <v>109</v>
      </c>
      <c r="B19" s="519">
        <v>14</v>
      </c>
      <c r="C19" s="137">
        <v>18</v>
      </c>
      <c r="D19" s="137">
        <v>16</v>
      </c>
      <c r="E19" s="546">
        <v>7</v>
      </c>
      <c r="F19" s="142">
        <v>5</v>
      </c>
      <c r="G19" s="138">
        <v>4</v>
      </c>
      <c r="H19" s="84"/>
    </row>
    <row r="20" spans="1:12" ht="15" customHeight="1">
      <c r="A20" s="345" t="s">
        <v>178</v>
      </c>
      <c r="B20" s="519">
        <v>22</v>
      </c>
      <c r="C20" s="137">
        <v>26</v>
      </c>
      <c r="D20" s="137">
        <v>21</v>
      </c>
      <c r="E20" s="546">
        <v>11</v>
      </c>
      <c r="F20" s="142">
        <v>10</v>
      </c>
      <c r="G20" s="138">
        <v>21</v>
      </c>
      <c r="H20" s="84"/>
    </row>
    <row r="21" spans="1:12" ht="15" customHeight="1">
      <c r="A21" s="345" t="s">
        <v>179</v>
      </c>
      <c r="B21" s="519">
        <v>6</v>
      </c>
      <c r="C21" s="137">
        <v>7</v>
      </c>
      <c r="D21" s="137">
        <v>5</v>
      </c>
      <c r="E21" s="546">
        <v>9</v>
      </c>
      <c r="F21" s="142">
        <v>4</v>
      </c>
      <c r="G21" s="138">
        <v>9</v>
      </c>
      <c r="H21" s="84"/>
    </row>
    <row r="22" spans="1:12" ht="15" customHeight="1">
      <c r="A22" s="345" t="s">
        <v>110</v>
      </c>
      <c r="B22" s="519">
        <v>26</v>
      </c>
      <c r="C22" s="137">
        <v>15</v>
      </c>
      <c r="D22" s="137">
        <v>15</v>
      </c>
      <c r="E22" s="546">
        <v>11</v>
      </c>
      <c r="F22" s="142">
        <v>9</v>
      </c>
      <c r="G22" s="138">
        <v>5</v>
      </c>
      <c r="H22" s="84"/>
    </row>
    <row r="23" spans="1:12" ht="15" customHeight="1">
      <c r="A23" s="345" t="s">
        <v>180</v>
      </c>
      <c r="B23" s="519">
        <v>16</v>
      </c>
      <c r="C23" s="137">
        <v>12</v>
      </c>
      <c r="D23" s="137">
        <v>6</v>
      </c>
      <c r="E23" s="546">
        <v>8</v>
      </c>
      <c r="F23" s="142">
        <v>10</v>
      </c>
      <c r="G23" s="138">
        <v>9</v>
      </c>
      <c r="H23" s="84"/>
    </row>
    <row r="24" spans="1:12" ht="15" customHeight="1">
      <c r="A24" s="345" t="s">
        <v>181</v>
      </c>
      <c r="B24" s="519">
        <v>14</v>
      </c>
      <c r="C24" s="137">
        <v>2</v>
      </c>
      <c r="D24" s="137">
        <v>6</v>
      </c>
      <c r="E24" s="546">
        <v>9</v>
      </c>
      <c r="F24" s="142">
        <v>8</v>
      </c>
      <c r="G24" s="138">
        <v>12</v>
      </c>
      <c r="H24" s="84"/>
    </row>
    <row r="25" spans="1:12" ht="15" customHeight="1">
      <c r="A25" s="345" t="s">
        <v>112</v>
      </c>
      <c r="B25" s="519">
        <v>5</v>
      </c>
      <c r="C25" s="137">
        <v>15</v>
      </c>
      <c r="D25" s="137">
        <v>16</v>
      </c>
      <c r="E25" s="546">
        <v>9</v>
      </c>
      <c r="F25" s="142">
        <v>9</v>
      </c>
      <c r="G25" s="138">
        <v>7</v>
      </c>
      <c r="H25" s="84"/>
      <c r="L25" s="138"/>
    </row>
    <row r="26" spans="1:12" ht="15" customHeight="1">
      <c r="A26" s="345" t="s">
        <v>182</v>
      </c>
      <c r="B26" s="127">
        <v>996</v>
      </c>
      <c r="C26" s="127">
        <v>1017</v>
      </c>
      <c r="D26" s="127">
        <v>1000</v>
      </c>
      <c r="E26" s="143">
        <v>111</v>
      </c>
      <c r="F26" s="140">
        <v>123</v>
      </c>
      <c r="G26" s="140">
        <v>125</v>
      </c>
      <c r="H26" s="84"/>
      <c r="L26" s="138"/>
    </row>
    <row r="27" spans="1:12" ht="15" customHeight="1">
      <c r="A27" s="345" t="s">
        <v>184</v>
      </c>
      <c r="B27" s="127">
        <v>9</v>
      </c>
      <c r="C27" s="127">
        <v>7</v>
      </c>
      <c r="D27" s="128">
        <v>6</v>
      </c>
      <c r="E27" s="546">
        <v>3</v>
      </c>
      <c r="F27" s="142">
        <v>5</v>
      </c>
      <c r="G27" s="138">
        <v>7</v>
      </c>
      <c r="H27" s="84"/>
      <c r="L27" s="138"/>
    </row>
    <row r="28" spans="1:12" ht="15" customHeight="1">
      <c r="A28" s="345" t="s">
        <v>183</v>
      </c>
      <c r="B28" s="127">
        <v>4</v>
      </c>
      <c r="C28" s="127">
        <v>10</v>
      </c>
      <c r="D28" s="127">
        <v>3</v>
      </c>
      <c r="E28" s="546">
        <v>7</v>
      </c>
      <c r="F28" s="142">
        <v>7</v>
      </c>
      <c r="G28" s="138">
        <v>7</v>
      </c>
      <c r="H28" s="84"/>
      <c r="L28" s="138"/>
    </row>
    <row r="29" spans="1:12">
      <c r="F29" s="84"/>
      <c r="G29" s="84"/>
      <c r="L29" s="140"/>
    </row>
    <row r="30" spans="1:12">
      <c r="B30" s="128"/>
      <c r="C30" s="128"/>
      <c r="D30" s="141"/>
      <c r="E30" s="141"/>
    </row>
    <row r="31" spans="1:12">
      <c r="B31" s="128"/>
      <c r="C31" s="128"/>
      <c r="D31" s="141"/>
      <c r="E31" s="141"/>
    </row>
    <row r="32" spans="1:12">
      <c r="B32" s="128"/>
      <c r="C32" s="128"/>
      <c r="D32" s="141"/>
      <c r="E32" s="141"/>
    </row>
    <row r="33" spans="2:5">
      <c r="B33" s="128"/>
      <c r="C33" s="128"/>
      <c r="D33" s="141"/>
      <c r="E33" s="141"/>
    </row>
    <row r="34" spans="2:5">
      <c r="B34" s="128"/>
      <c r="C34" s="128"/>
      <c r="D34" s="141"/>
      <c r="E34" s="141"/>
    </row>
  </sheetData>
  <mergeCells count="4">
    <mergeCell ref="A1:G1"/>
    <mergeCell ref="A2:A3"/>
    <mergeCell ref="B2:D2"/>
    <mergeCell ref="E2:G2"/>
  </mergeCells>
  <pageMargins left="0.25" right="0.25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J32"/>
  <sheetViews>
    <sheetView workbookViewId="0">
      <selection activeCell="I32" sqref="I32"/>
    </sheetView>
  </sheetViews>
  <sheetFormatPr defaultRowHeight="15"/>
  <cols>
    <col min="1" max="1" width="25.140625" customWidth="1"/>
    <col min="2" max="7" width="11.28515625" customWidth="1"/>
    <col min="10" max="10" width="27.28515625" customWidth="1"/>
    <col min="17" max="25" width="9.140625" customWidth="1"/>
  </cols>
  <sheetData>
    <row r="1" spans="1:8" ht="27" customHeight="1">
      <c r="A1" s="515" t="s">
        <v>533</v>
      </c>
      <c r="B1" s="515"/>
      <c r="C1" s="515"/>
      <c r="D1" s="515"/>
      <c r="E1" s="515"/>
      <c r="F1" s="515"/>
      <c r="G1" s="515"/>
    </row>
    <row r="2" spans="1:8" ht="27.75" customHeight="1">
      <c r="A2" s="481"/>
      <c r="B2" s="473" t="s">
        <v>222</v>
      </c>
      <c r="C2" s="475"/>
      <c r="D2" s="473" t="s">
        <v>223</v>
      </c>
      <c r="E2" s="474"/>
      <c r="F2" s="473" t="s">
        <v>475</v>
      </c>
      <c r="G2" s="474"/>
    </row>
    <row r="3" spans="1:8" ht="23.25" customHeight="1">
      <c r="A3" s="482"/>
      <c r="B3" s="348">
        <v>2015</v>
      </c>
      <c r="C3" s="348">
        <v>2016</v>
      </c>
      <c r="D3" s="123">
        <v>2015</v>
      </c>
      <c r="E3" s="346">
        <v>2016</v>
      </c>
      <c r="F3" s="123">
        <v>2015</v>
      </c>
      <c r="G3" s="346">
        <v>2016</v>
      </c>
    </row>
    <row r="4" spans="1:8">
      <c r="A4" s="125" t="s">
        <v>113</v>
      </c>
      <c r="B4" s="139">
        <v>32</v>
      </c>
      <c r="C4" s="139">
        <v>34</v>
      </c>
      <c r="D4" s="139">
        <v>82</v>
      </c>
      <c r="E4" s="139">
        <v>84</v>
      </c>
      <c r="F4" s="139">
        <v>69</v>
      </c>
      <c r="G4" s="139">
        <v>81</v>
      </c>
      <c r="H4" s="84"/>
    </row>
    <row r="5" spans="1:8" ht="15" customHeight="1">
      <c r="A5" s="242" t="s">
        <v>100</v>
      </c>
      <c r="B5" s="142"/>
      <c r="C5" s="278">
        <v>1</v>
      </c>
      <c r="D5" s="142">
        <v>2</v>
      </c>
      <c r="E5" s="278">
        <v>2</v>
      </c>
      <c r="F5" s="142">
        <v>1</v>
      </c>
      <c r="G5" s="142"/>
      <c r="H5" s="84"/>
    </row>
    <row r="6" spans="1:8" ht="15" customHeight="1">
      <c r="A6" s="242" t="s">
        <v>101</v>
      </c>
      <c r="B6" s="142">
        <v>1</v>
      </c>
      <c r="C6" s="278"/>
      <c r="D6" s="142">
        <v>2</v>
      </c>
      <c r="E6" s="278"/>
      <c r="F6" s="142"/>
      <c r="G6" s="142">
        <v>1</v>
      </c>
      <c r="H6" s="84"/>
    </row>
    <row r="7" spans="1:8" ht="15" customHeight="1">
      <c r="A7" s="242" t="s">
        <v>172</v>
      </c>
      <c r="B7" s="142"/>
      <c r="C7" s="278">
        <v>2</v>
      </c>
      <c r="D7" s="142">
        <v>1</v>
      </c>
      <c r="E7" s="278">
        <v>3</v>
      </c>
      <c r="F7" s="142"/>
      <c r="G7" s="142">
        <v>1</v>
      </c>
      <c r="H7" s="84"/>
    </row>
    <row r="8" spans="1:8" ht="15" customHeight="1">
      <c r="A8" s="242" t="s">
        <v>102</v>
      </c>
      <c r="B8" s="142">
        <v>2</v>
      </c>
      <c r="C8" s="278"/>
      <c r="D8" s="142">
        <v>1</v>
      </c>
      <c r="E8" s="278">
        <v>2</v>
      </c>
      <c r="F8" s="142"/>
      <c r="G8" s="142">
        <v>1</v>
      </c>
      <c r="H8" s="84"/>
    </row>
    <row r="9" spans="1:8" ht="15" customHeight="1">
      <c r="A9" s="242" t="s">
        <v>103</v>
      </c>
      <c r="B9" s="142"/>
      <c r="C9" s="278"/>
      <c r="D9" s="142">
        <v>4</v>
      </c>
      <c r="E9" s="278">
        <v>3</v>
      </c>
      <c r="F9" s="142">
        <v>3</v>
      </c>
      <c r="G9" s="142">
        <v>3</v>
      </c>
      <c r="H9" s="84"/>
    </row>
    <row r="10" spans="1:8" ht="15" customHeight="1">
      <c r="A10" s="242" t="s">
        <v>104</v>
      </c>
      <c r="B10" s="142"/>
      <c r="C10" s="278">
        <v>1</v>
      </c>
      <c r="D10" s="142">
        <v>6</v>
      </c>
      <c r="E10" s="278">
        <v>4</v>
      </c>
      <c r="F10" s="142"/>
      <c r="G10" s="142">
        <v>3</v>
      </c>
      <c r="H10" s="84"/>
    </row>
    <row r="11" spans="1:8" ht="15" customHeight="1">
      <c r="A11" s="242" t="s">
        <v>173</v>
      </c>
      <c r="B11" s="142"/>
      <c r="C11" s="278"/>
      <c r="D11" s="142">
        <v>4</v>
      </c>
      <c r="E11" s="278">
        <v>2</v>
      </c>
      <c r="F11" s="142"/>
      <c r="G11" s="142"/>
      <c r="H11" s="84"/>
    </row>
    <row r="12" spans="1:8" ht="15" customHeight="1">
      <c r="A12" s="242" t="s">
        <v>174</v>
      </c>
      <c r="B12" s="142">
        <v>3</v>
      </c>
      <c r="C12" s="278"/>
      <c r="D12" s="142">
        <v>2</v>
      </c>
      <c r="E12" s="278">
        <v>4</v>
      </c>
      <c r="F12" s="142">
        <v>2</v>
      </c>
      <c r="G12" s="142">
        <v>2</v>
      </c>
      <c r="H12" s="84"/>
    </row>
    <row r="13" spans="1:8" ht="15" customHeight="1">
      <c r="A13" s="242" t="s">
        <v>175</v>
      </c>
      <c r="B13" s="142">
        <v>1</v>
      </c>
      <c r="C13" s="278">
        <v>1</v>
      </c>
      <c r="D13" s="142">
        <v>2</v>
      </c>
      <c r="E13" s="278">
        <v>2</v>
      </c>
      <c r="F13" s="142">
        <v>4</v>
      </c>
      <c r="G13" s="142">
        <v>2</v>
      </c>
      <c r="H13" s="84"/>
    </row>
    <row r="14" spans="1:8" ht="15" customHeight="1">
      <c r="A14" s="242" t="s">
        <v>176</v>
      </c>
      <c r="B14" s="142">
        <v>2</v>
      </c>
      <c r="C14" s="278">
        <v>1</v>
      </c>
      <c r="D14" s="142">
        <v>5</v>
      </c>
      <c r="E14" s="278">
        <v>5</v>
      </c>
      <c r="F14" s="142">
        <v>2</v>
      </c>
      <c r="G14" s="142"/>
      <c r="H14" s="84"/>
    </row>
    <row r="15" spans="1:8" ht="15" customHeight="1">
      <c r="A15" s="242" t="s">
        <v>106</v>
      </c>
      <c r="B15" s="142"/>
      <c r="C15" s="278">
        <v>3</v>
      </c>
      <c r="D15" s="142"/>
      <c r="E15" s="278">
        <v>3</v>
      </c>
      <c r="F15" s="142"/>
      <c r="G15" s="142">
        <v>2</v>
      </c>
      <c r="H15" s="84"/>
    </row>
    <row r="16" spans="1:8" ht="15" customHeight="1">
      <c r="A16" s="242" t="s">
        <v>177</v>
      </c>
      <c r="B16" s="142">
        <v>1</v>
      </c>
      <c r="C16" s="278">
        <v>3</v>
      </c>
      <c r="D16" s="142">
        <v>1</v>
      </c>
      <c r="E16" s="278"/>
      <c r="F16" s="142">
        <v>1</v>
      </c>
      <c r="G16" s="142"/>
      <c r="H16" s="84"/>
    </row>
    <row r="17" spans="1:10" ht="15" customHeight="1">
      <c r="A17" s="242" t="s">
        <v>107</v>
      </c>
      <c r="B17" s="142">
        <v>2</v>
      </c>
      <c r="C17" s="278">
        <v>3</v>
      </c>
      <c r="D17" s="142">
        <v>6</v>
      </c>
      <c r="E17" s="278"/>
      <c r="F17" s="142"/>
      <c r="G17" s="142"/>
      <c r="H17" s="84"/>
    </row>
    <row r="18" spans="1:10" ht="15" customHeight="1">
      <c r="A18" s="242" t="s">
        <v>108</v>
      </c>
      <c r="B18" s="142">
        <v>1</v>
      </c>
      <c r="C18" s="278"/>
      <c r="D18" s="142">
        <v>1</v>
      </c>
      <c r="E18" s="278">
        <v>7</v>
      </c>
      <c r="F18" s="142">
        <v>3</v>
      </c>
      <c r="G18" s="142">
        <v>2</v>
      </c>
      <c r="H18" s="84"/>
    </row>
    <row r="19" spans="1:10" ht="15" customHeight="1">
      <c r="A19" s="242" t="s">
        <v>109</v>
      </c>
      <c r="B19" s="142">
        <v>1</v>
      </c>
      <c r="C19" s="278"/>
      <c r="D19" s="142">
        <v>2</v>
      </c>
      <c r="E19" s="278">
        <v>1</v>
      </c>
      <c r="F19" s="142"/>
      <c r="G19" s="142"/>
      <c r="H19" s="84"/>
    </row>
    <row r="20" spans="1:10" ht="15" customHeight="1">
      <c r="A20" s="242" t="s">
        <v>178</v>
      </c>
      <c r="B20" s="142"/>
      <c r="C20" s="278">
        <v>4</v>
      </c>
      <c r="D20" s="142">
        <v>2</v>
      </c>
      <c r="E20" s="278">
        <v>5</v>
      </c>
      <c r="F20" s="142">
        <v>1</v>
      </c>
      <c r="G20" s="142">
        <v>8</v>
      </c>
      <c r="H20" s="84"/>
    </row>
    <row r="21" spans="1:10" ht="15" customHeight="1">
      <c r="A21" s="242" t="s">
        <v>179</v>
      </c>
      <c r="B21" s="142"/>
      <c r="C21" s="278">
        <v>1</v>
      </c>
      <c r="D21" s="142"/>
      <c r="E21" s="278">
        <v>1</v>
      </c>
      <c r="F21" s="142">
        <v>1</v>
      </c>
      <c r="G21" s="142">
        <v>2</v>
      </c>
      <c r="H21" s="84"/>
    </row>
    <row r="22" spans="1:10" ht="15" customHeight="1">
      <c r="A22" s="242" t="s">
        <v>110</v>
      </c>
      <c r="B22" s="142">
        <v>1</v>
      </c>
      <c r="C22" s="278"/>
      <c r="D22" s="142">
        <v>3</v>
      </c>
      <c r="E22" s="278">
        <v>1</v>
      </c>
      <c r="F22" s="142">
        <v>5</v>
      </c>
      <c r="G22" s="142">
        <v>3</v>
      </c>
      <c r="H22" s="84"/>
    </row>
    <row r="23" spans="1:10" ht="15" customHeight="1">
      <c r="A23" s="242" t="s">
        <v>180</v>
      </c>
      <c r="B23" s="142"/>
      <c r="C23" s="278">
        <v>4</v>
      </c>
      <c r="D23" s="142">
        <v>1</v>
      </c>
      <c r="E23" s="278">
        <v>1</v>
      </c>
      <c r="F23" s="142">
        <v>1</v>
      </c>
      <c r="G23" s="142"/>
      <c r="H23" s="84"/>
    </row>
    <row r="24" spans="1:10" ht="15" customHeight="1">
      <c r="A24" s="242" t="s">
        <v>181</v>
      </c>
      <c r="B24" s="142"/>
      <c r="C24" s="278">
        <v>1</v>
      </c>
      <c r="D24" s="142">
        <v>2</v>
      </c>
      <c r="E24" s="278">
        <v>3</v>
      </c>
      <c r="F24" s="142">
        <v>1</v>
      </c>
      <c r="G24" s="142"/>
      <c r="H24" s="84"/>
    </row>
    <row r="25" spans="1:10" ht="15" customHeight="1">
      <c r="A25" s="242" t="s">
        <v>112</v>
      </c>
      <c r="B25" s="142">
        <v>1</v>
      </c>
      <c r="C25" s="278">
        <v>2</v>
      </c>
      <c r="D25" s="142">
        <v>3</v>
      </c>
      <c r="E25" s="278">
        <v>1</v>
      </c>
      <c r="F25" s="142">
        <v>2</v>
      </c>
      <c r="G25" s="142">
        <v>1</v>
      </c>
      <c r="H25" s="84"/>
      <c r="J25" s="84"/>
    </row>
    <row r="26" spans="1:10" ht="15" customHeight="1">
      <c r="A26" s="242" t="s">
        <v>182</v>
      </c>
      <c r="B26" s="140">
        <v>14</v>
      </c>
      <c r="C26" s="278">
        <v>5</v>
      </c>
      <c r="D26" s="143">
        <v>31</v>
      </c>
      <c r="E26" s="144">
        <v>32</v>
      </c>
      <c r="F26" s="140">
        <v>41</v>
      </c>
      <c r="G26" s="144">
        <v>49</v>
      </c>
      <c r="H26" s="84"/>
    </row>
    <row r="27" spans="1:10" ht="15" customHeight="1">
      <c r="A27" s="242" t="s">
        <v>184</v>
      </c>
      <c r="B27" s="142"/>
      <c r="C27" s="278">
        <v>1</v>
      </c>
      <c r="D27" s="142">
        <v>1</v>
      </c>
      <c r="E27" s="278">
        <v>1</v>
      </c>
      <c r="F27" s="142"/>
      <c r="G27" s="142">
        <v>1</v>
      </c>
      <c r="H27" s="84"/>
    </row>
    <row r="28" spans="1:10" ht="15" customHeight="1">
      <c r="A28" s="242" t="s">
        <v>183</v>
      </c>
      <c r="B28" s="142">
        <v>2</v>
      </c>
      <c r="C28" s="278">
        <v>1</v>
      </c>
      <c r="D28" s="142"/>
      <c r="E28" s="278">
        <v>1</v>
      </c>
      <c r="F28" s="142">
        <v>1</v>
      </c>
      <c r="G28" s="142"/>
      <c r="H28" s="84"/>
    </row>
    <row r="29" spans="1:10" ht="15" customHeight="1">
      <c r="B29" s="145"/>
      <c r="C29" s="145"/>
      <c r="D29" s="145"/>
      <c r="E29" s="145"/>
      <c r="F29" s="145"/>
      <c r="G29" s="146"/>
      <c r="H29" s="84"/>
    </row>
    <row r="30" spans="1:10" ht="15" customHeight="1">
      <c r="B30" s="84"/>
      <c r="C30" s="146"/>
      <c r="D30" s="145"/>
      <c r="E30" s="145"/>
      <c r="F30" s="145"/>
      <c r="G30" s="145"/>
      <c r="H30" s="84"/>
    </row>
    <row r="31" spans="1:10" ht="15" customHeight="1">
      <c r="B31" s="84"/>
      <c r="C31" s="145"/>
      <c r="D31" s="145"/>
      <c r="E31" s="145"/>
      <c r="F31" s="145"/>
      <c r="G31" s="145"/>
      <c r="H31" s="84"/>
    </row>
    <row r="32" spans="1:10" ht="15" customHeight="1"/>
  </sheetData>
  <mergeCells count="5">
    <mergeCell ref="A1:G1"/>
    <mergeCell ref="A2:A3"/>
    <mergeCell ref="B2:C2"/>
    <mergeCell ref="D2:E2"/>
    <mergeCell ref="F2:G2"/>
  </mergeCells>
  <pageMargins left="0.25" right="0.25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34"/>
  <sheetViews>
    <sheetView workbookViewId="0">
      <selection activeCell="F37" sqref="F37"/>
    </sheetView>
  </sheetViews>
  <sheetFormatPr defaultRowHeight="14.25"/>
  <cols>
    <col min="1" max="1" width="50.28515625" style="130" customWidth="1"/>
    <col min="2" max="5" width="11.85546875" style="130" customWidth="1"/>
    <col min="6" max="16384" width="9.140625" style="130"/>
  </cols>
  <sheetData>
    <row r="1" spans="1:9" ht="15" customHeight="1">
      <c r="A1" s="483" t="s">
        <v>534</v>
      </c>
      <c r="B1" s="483"/>
      <c r="C1" s="483"/>
      <c r="D1" s="483"/>
      <c r="E1" s="483"/>
    </row>
    <row r="2" spans="1:9" ht="14.25" customHeight="1">
      <c r="A2" s="483"/>
      <c r="B2" s="483"/>
      <c r="C2" s="483"/>
      <c r="D2" s="483"/>
      <c r="E2" s="483"/>
    </row>
    <row r="3" spans="1:9" ht="15" customHeight="1">
      <c r="A3" s="484"/>
      <c r="B3" s="484"/>
      <c r="C3" s="484"/>
      <c r="D3" s="484"/>
      <c r="E3" s="484"/>
    </row>
    <row r="4" spans="1:9" s="256" customFormat="1">
      <c r="A4" s="133"/>
      <c r="B4" s="147">
        <v>2013</v>
      </c>
      <c r="C4" s="148">
        <v>2014</v>
      </c>
      <c r="D4" s="190">
        <v>2015</v>
      </c>
      <c r="E4" s="190">
        <v>2016</v>
      </c>
    </row>
    <row r="5" spans="1:9" s="256" customFormat="1" ht="15" customHeight="1">
      <c r="A5" s="149" t="s">
        <v>224</v>
      </c>
      <c r="B5" s="257">
        <v>244</v>
      </c>
      <c r="C5" s="257">
        <v>285</v>
      </c>
      <c r="D5" s="257">
        <v>366</v>
      </c>
      <c r="E5" s="257">
        <v>316</v>
      </c>
    </row>
    <row r="6" spans="1:9" s="256" customFormat="1" ht="15" customHeight="1">
      <c r="A6" s="149" t="s">
        <v>225</v>
      </c>
      <c r="B6" s="257">
        <v>225</v>
      </c>
      <c r="C6" s="257">
        <v>268</v>
      </c>
      <c r="D6" s="257">
        <v>328</v>
      </c>
      <c r="E6" s="257">
        <v>268</v>
      </c>
    </row>
    <row r="7" spans="1:9" s="256" customFormat="1" ht="15" customHeight="1">
      <c r="A7" s="149" t="s">
        <v>476</v>
      </c>
      <c r="B7" s="279">
        <v>86</v>
      </c>
      <c r="C7" s="279">
        <v>104</v>
      </c>
      <c r="D7" s="279">
        <v>98</v>
      </c>
      <c r="E7" s="279">
        <v>112</v>
      </c>
    </row>
    <row r="8" spans="1:9" s="256" customFormat="1" ht="15" customHeight="1">
      <c r="A8" s="149" t="s">
        <v>501</v>
      </c>
      <c r="B8" s="257">
        <v>4</v>
      </c>
      <c r="C8" s="257">
        <v>4</v>
      </c>
      <c r="D8" s="257">
        <v>3</v>
      </c>
      <c r="E8" s="257">
        <v>1</v>
      </c>
    </row>
    <row r="9" spans="1:9" s="256" customFormat="1" ht="15" customHeight="1">
      <c r="A9" s="149" t="s">
        <v>502</v>
      </c>
      <c r="B9" s="143">
        <v>11</v>
      </c>
      <c r="C9" s="143">
        <v>11</v>
      </c>
      <c r="D9" s="143">
        <v>8</v>
      </c>
      <c r="E9" s="143">
        <v>4</v>
      </c>
      <c r="H9" s="258"/>
    </row>
    <row r="10" spans="1:9" s="256" customFormat="1" ht="15" customHeight="1">
      <c r="A10" s="149" t="s">
        <v>503</v>
      </c>
      <c r="B10" s="143"/>
      <c r="C10" s="143">
        <v>2</v>
      </c>
      <c r="D10" s="143"/>
      <c r="E10" s="143">
        <v>2</v>
      </c>
      <c r="H10" s="258"/>
    </row>
    <row r="11" spans="1:9" s="256" customFormat="1" ht="15" customHeight="1">
      <c r="A11" s="149" t="s">
        <v>504</v>
      </c>
      <c r="B11" s="257">
        <v>70</v>
      </c>
      <c r="C11" s="257">
        <v>87</v>
      </c>
      <c r="D11" s="257">
        <v>87</v>
      </c>
      <c r="E11" s="257">
        <v>105</v>
      </c>
      <c r="F11" s="259"/>
      <c r="G11" s="151"/>
      <c r="H11" s="151"/>
      <c r="I11" s="151"/>
    </row>
    <row r="12" spans="1:9" s="256" customFormat="1" ht="15" customHeight="1">
      <c r="A12" s="149" t="s">
        <v>226</v>
      </c>
      <c r="B12" s="257">
        <v>4</v>
      </c>
      <c r="C12" s="257">
        <v>9</v>
      </c>
      <c r="D12" s="257">
        <v>4</v>
      </c>
      <c r="E12" s="257">
        <v>6</v>
      </c>
    </row>
    <row r="13" spans="1:9" s="256" customFormat="1" ht="15" customHeight="1">
      <c r="A13" s="149" t="s">
        <v>477</v>
      </c>
      <c r="B13" s="257">
        <v>5</v>
      </c>
      <c r="C13" s="257">
        <v>2</v>
      </c>
      <c r="D13" s="257">
        <v>6</v>
      </c>
      <c r="E13" s="257">
        <v>3</v>
      </c>
    </row>
    <row r="14" spans="1:9" s="256" customFormat="1" ht="15" customHeight="1">
      <c r="A14" s="149" t="s">
        <v>227</v>
      </c>
      <c r="B14" s="257">
        <v>10</v>
      </c>
      <c r="C14" s="257">
        <v>16</v>
      </c>
      <c r="D14" s="143">
        <v>15</v>
      </c>
      <c r="E14" s="143">
        <v>10</v>
      </c>
    </row>
    <row r="15" spans="1:9" s="256" customFormat="1" ht="15" customHeight="1">
      <c r="A15" s="149" t="s">
        <v>478</v>
      </c>
      <c r="B15" s="257">
        <v>6</v>
      </c>
      <c r="C15" s="257">
        <v>7</v>
      </c>
      <c r="D15" s="143">
        <v>3</v>
      </c>
      <c r="E15" s="143">
        <v>2</v>
      </c>
    </row>
    <row r="16" spans="1:9" s="256" customFormat="1" ht="15" customHeight="1">
      <c r="A16" s="149" t="s">
        <v>479</v>
      </c>
      <c r="B16" s="280">
        <v>109</v>
      </c>
      <c r="C16" s="280">
        <v>125</v>
      </c>
      <c r="D16" s="280">
        <v>227</v>
      </c>
      <c r="E16" s="280">
        <v>169</v>
      </c>
    </row>
    <row r="17" spans="1:9" s="256" customFormat="1" ht="15" customHeight="1">
      <c r="A17" s="149" t="s">
        <v>508</v>
      </c>
      <c r="B17" s="135">
        <v>88</v>
      </c>
      <c r="C17" s="257">
        <v>104</v>
      </c>
      <c r="D17" s="143">
        <v>197</v>
      </c>
      <c r="E17" s="143">
        <v>144</v>
      </c>
      <c r="I17" s="151"/>
    </row>
    <row r="18" spans="1:9" s="256" customFormat="1" ht="15" customHeight="1">
      <c r="A18" s="149" t="s">
        <v>509</v>
      </c>
      <c r="B18" s="135">
        <v>30</v>
      </c>
      <c r="C18" s="135">
        <v>47</v>
      </c>
      <c r="D18" s="135">
        <v>91</v>
      </c>
      <c r="E18" s="135">
        <v>30</v>
      </c>
    </row>
    <row r="19" spans="1:9" s="256" customFormat="1" ht="15" customHeight="1">
      <c r="A19" s="149" t="s">
        <v>510</v>
      </c>
      <c r="B19" s="135">
        <v>57</v>
      </c>
      <c r="C19" s="135">
        <v>51</v>
      </c>
      <c r="D19" s="135">
        <v>71</v>
      </c>
      <c r="E19" s="135">
        <v>97</v>
      </c>
    </row>
    <row r="20" spans="1:9" s="256" customFormat="1" ht="15" customHeight="1">
      <c r="A20" s="149" t="s">
        <v>511</v>
      </c>
      <c r="B20" s="143">
        <v>1</v>
      </c>
      <c r="C20" s="143">
        <v>6</v>
      </c>
      <c r="D20" s="143">
        <v>31</v>
      </c>
      <c r="E20" s="143">
        <v>17</v>
      </c>
    </row>
    <row r="21" spans="1:9" s="256" customFormat="1" ht="15" customHeight="1">
      <c r="A21" s="149" t="s">
        <v>505</v>
      </c>
      <c r="B21" s="143"/>
      <c r="C21" s="143">
        <v>2</v>
      </c>
      <c r="D21" s="143">
        <v>4</v>
      </c>
      <c r="E21" s="143"/>
    </row>
    <row r="22" spans="1:9" s="256" customFormat="1" ht="15" customHeight="1">
      <c r="A22" s="149" t="s">
        <v>507</v>
      </c>
      <c r="B22" s="257">
        <v>5</v>
      </c>
      <c r="C22" s="257">
        <v>8</v>
      </c>
      <c r="D22" s="143">
        <v>2</v>
      </c>
      <c r="E22" s="143">
        <v>3</v>
      </c>
    </row>
    <row r="23" spans="1:9" s="256" customFormat="1" ht="15" customHeight="1">
      <c r="A23" s="149" t="s">
        <v>506</v>
      </c>
      <c r="B23" s="143">
        <v>4</v>
      </c>
      <c r="C23" s="143">
        <v>5</v>
      </c>
      <c r="D23" s="143">
        <v>9</v>
      </c>
      <c r="E23" s="143">
        <v>5</v>
      </c>
    </row>
    <row r="24" spans="1:9" s="256" customFormat="1" ht="15" customHeight="1">
      <c r="A24" s="149" t="s">
        <v>480</v>
      </c>
      <c r="B24" s="281">
        <v>14</v>
      </c>
      <c r="C24" s="281">
        <v>13</v>
      </c>
      <c r="D24" s="281">
        <v>5</v>
      </c>
      <c r="E24" s="281">
        <v>5</v>
      </c>
    </row>
    <row r="25" spans="1:9" s="256" customFormat="1" ht="15" customHeight="1">
      <c r="A25" s="149" t="s">
        <v>512</v>
      </c>
      <c r="B25" s="135">
        <v>10</v>
      </c>
      <c r="C25" s="135">
        <v>10</v>
      </c>
      <c r="D25" s="135">
        <v>5</v>
      </c>
      <c r="E25" s="135">
        <v>2</v>
      </c>
    </row>
    <row r="26" spans="1:9">
      <c r="A26" s="260" t="s">
        <v>513</v>
      </c>
      <c r="B26" s="282">
        <v>4</v>
      </c>
      <c r="C26" s="261">
        <v>3</v>
      </c>
      <c r="D26" s="261"/>
      <c r="E26" s="283">
        <v>3</v>
      </c>
    </row>
    <row r="29" spans="1:9">
      <c r="A29" s="152"/>
      <c r="B29" s="152"/>
      <c r="C29" s="152"/>
    </row>
    <row r="30" spans="1:9">
      <c r="A30" s="152"/>
      <c r="B30" s="152"/>
      <c r="C30" s="152"/>
    </row>
    <row r="31" spans="1:9">
      <c r="A31" s="152"/>
      <c r="B31" s="152"/>
      <c r="C31" s="152"/>
    </row>
    <row r="32" spans="1:9">
      <c r="A32" s="152"/>
      <c r="B32" s="152"/>
      <c r="C32" s="152"/>
    </row>
    <row r="33" spans="1:3">
      <c r="A33" s="152"/>
      <c r="B33" s="152"/>
      <c r="C33" s="152"/>
    </row>
    <row r="34" spans="1:3">
      <c r="A34" s="152"/>
      <c r="B34" s="152"/>
      <c r="C34" s="152"/>
    </row>
  </sheetData>
  <mergeCells count="1">
    <mergeCell ref="A1:E3"/>
  </mergeCells>
  <pageMargins left="0.25" right="0.25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S23"/>
  <sheetViews>
    <sheetView workbookViewId="0">
      <selection activeCell="F32" sqref="F32"/>
    </sheetView>
  </sheetViews>
  <sheetFormatPr defaultRowHeight="14.25"/>
  <cols>
    <col min="1" max="1" width="48.85546875" style="130" customWidth="1"/>
    <col min="2" max="4" width="15.5703125" style="157" customWidth="1"/>
    <col min="5" max="16384" width="9.140625" style="130"/>
  </cols>
  <sheetData>
    <row r="1" spans="1:19" ht="31.5" customHeight="1">
      <c r="A1" s="515" t="s">
        <v>228</v>
      </c>
      <c r="B1" s="515"/>
      <c r="C1" s="515"/>
      <c r="D1" s="515"/>
    </row>
    <row r="2" spans="1:19">
      <c r="A2" s="153" t="s">
        <v>168</v>
      </c>
      <c r="B2" s="154">
        <v>2014</v>
      </c>
      <c r="C2" s="155">
        <v>2015</v>
      </c>
      <c r="D2" s="155">
        <v>2016</v>
      </c>
    </row>
    <row r="3" spans="1:19" ht="15" customHeight="1">
      <c r="A3" s="156" t="s">
        <v>229</v>
      </c>
      <c r="B3" s="127">
        <v>299</v>
      </c>
      <c r="C3" s="197">
        <v>344</v>
      </c>
      <c r="D3" s="284">
        <v>310</v>
      </c>
    </row>
    <row r="4" spans="1:19" ht="15" customHeight="1">
      <c r="A4" s="349" t="s">
        <v>230</v>
      </c>
      <c r="B4" s="127">
        <v>87</v>
      </c>
      <c r="C4" s="197">
        <v>105</v>
      </c>
      <c r="D4" s="284">
        <v>121</v>
      </c>
    </row>
    <row r="5" spans="1:19" ht="25.5" customHeight="1">
      <c r="A5" s="485" t="s">
        <v>231</v>
      </c>
      <c r="B5" s="485"/>
      <c r="C5" s="485"/>
      <c r="D5" s="485"/>
    </row>
    <row r="6" spans="1:19">
      <c r="A6" s="158" t="s">
        <v>232</v>
      </c>
      <c r="B6" s="135">
        <v>15</v>
      </c>
      <c r="C6" s="135">
        <v>8</v>
      </c>
      <c r="D6" s="135">
        <v>16</v>
      </c>
      <c r="H6" s="135"/>
      <c r="I6" s="135"/>
      <c r="J6" s="135"/>
      <c r="K6" s="135"/>
      <c r="L6" s="135"/>
      <c r="M6" s="135"/>
      <c r="N6" s="135"/>
      <c r="O6" s="135"/>
      <c r="S6" s="135"/>
    </row>
    <row r="7" spans="1:19">
      <c r="A7" s="158" t="s">
        <v>233</v>
      </c>
      <c r="B7" s="135">
        <v>130</v>
      </c>
      <c r="C7" s="135">
        <v>150</v>
      </c>
      <c r="D7" s="135">
        <v>132</v>
      </c>
      <c r="H7" s="135"/>
      <c r="I7" s="135"/>
      <c r="J7" s="135"/>
      <c r="K7" s="135"/>
      <c r="L7" s="135"/>
      <c r="M7" s="135"/>
      <c r="N7" s="135"/>
      <c r="O7" s="135"/>
      <c r="S7" s="135"/>
    </row>
    <row r="8" spans="1:19">
      <c r="A8" s="159" t="s">
        <v>234</v>
      </c>
      <c r="B8" s="135">
        <v>102</v>
      </c>
      <c r="C8" s="135">
        <v>122</v>
      </c>
      <c r="D8" s="135">
        <v>114</v>
      </c>
      <c r="H8" s="135"/>
      <c r="I8" s="135"/>
      <c r="J8" s="135"/>
      <c r="K8" s="135"/>
      <c r="L8" s="135"/>
      <c r="M8" s="135"/>
      <c r="N8" s="135"/>
      <c r="O8" s="135"/>
      <c r="S8" s="135"/>
    </row>
    <row r="9" spans="1:19">
      <c r="A9" s="160" t="s">
        <v>235</v>
      </c>
      <c r="B9" s="135">
        <v>52</v>
      </c>
      <c r="C9" s="135">
        <v>64</v>
      </c>
      <c r="D9" s="135">
        <v>48</v>
      </c>
      <c r="H9" s="135"/>
      <c r="I9" s="135"/>
      <c r="J9" s="135"/>
      <c r="K9" s="135"/>
      <c r="L9" s="135"/>
      <c r="M9" s="135"/>
      <c r="N9" s="135"/>
      <c r="O9" s="135"/>
      <c r="S9" s="135"/>
    </row>
    <row r="10" spans="1:19" ht="25.5" customHeight="1">
      <c r="A10" s="485" t="s">
        <v>236</v>
      </c>
      <c r="B10" s="485"/>
      <c r="C10" s="485"/>
      <c r="D10" s="485"/>
      <c r="K10" s="135"/>
      <c r="L10" s="135"/>
      <c r="M10" s="135"/>
    </row>
    <row r="11" spans="1:19">
      <c r="A11" s="160" t="s">
        <v>237</v>
      </c>
      <c r="B11" s="135">
        <v>43</v>
      </c>
      <c r="C11" s="135">
        <v>42</v>
      </c>
      <c r="D11" s="135">
        <v>52</v>
      </c>
      <c r="K11" s="135"/>
      <c r="L11" s="135"/>
      <c r="M11" s="135"/>
    </row>
    <row r="12" spans="1:19">
      <c r="A12" s="160" t="s">
        <v>481</v>
      </c>
      <c r="B12" s="135">
        <v>6</v>
      </c>
      <c r="C12" s="135">
        <v>15</v>
      </c>
      <c r="D12" s="135">
        <v>3</v>
      </c>
      <c r="K12" s="135"/>
      <c r="L12" s="135"/>
      <c r="M12" s="135"/>
    </row>
    <row r="13" spans="1:19">
      <c r="A13" s="160" t="s">
        <v>238</v>
      </c>
      <c r="B13" s="135">
        <v>10</v>
      </c>
      <c r="C13" s="135">
        <v>7</v>
      </c>
      <c r="D13" s="135">
        <v>6</v>
      </c>
      <c r="K13" s="135"/>
      <c r="L13" s="135"/>
      <c r="M13" s="135"/>
    </row>
    <row r="14" spans="1:19">
      <c r="A14" s="160" t="s">
        <v>239</v>
      </c>
      <c r="B14" s="135">
        <v>55</v>
      </c>
      <c r="C14" s="135">
        <v>73</v>
      </c>
      <c r="D14" s="135">
        <v>75</v>
      </c>
      <c r="K14" s="135"/>
      <c r="L14" s="135"/>
      <c r="M14" s="135"/>
      <c r="N14" s="135"/>
    </row>
    <row r="15" spans="1:19">
      <c r="A15" s="160" t="s">
        <v>240</v>
      </c>
      <c r="B15" s="135">
        <v>106</v>
      </c>
      <c r="C15" s="135">
        <v>137</v>
      </c>
      <c r="D15" s="135">
        <v>98</v>
      </c>
      <c r="K15" s="285"/>
      <c r="L15" s="135"/>
      <c r="M15" s="135"/>
      <c r="N15" s="135"/>
    </row>
    <row r="16" spans="1:19">
      <c r="A16" s="160" t="s">
        <v>241</v>
      </c>
      <c r="B16" s="135">
        <v>16</v>
      </c>
      <c r="C16" s="135">
        <v>13</v>
      </c>
      <c r="D16" s="135">
        <v>15</v>
      </c>
      <c r="K16" s="135"/>
      <c r="L16" s="285"/>
      <c r="M16" s="197"/>
      <c r="N16" s="135"/>
    </row>
    <row r="17" spans="1:14">
      <c r="A17" s="160" t="s">
        <v>242</v>
      </c>
      <c r="B17" s="285"/>
      <c r="C17" s="197"/>
      <c r="D17" s="284"/>
      <c r="K17" s="135"/>
      <c r="L17" s="135"/>
      <c r="M17" s="135"/>
      <c r="N17" s="135"/>
    </row>
    <row r="18" spans="1:14">
      <c r="A18" s="160" t="s">
        <v>243</v>
      </c>
      <c r="B18" s="135">
        <v>62</v>
      </c>
      <c r="C18" s="135">
        <v>57</v>
      </c>
      <c r="D18" s="135">
        <v>60</v>
      </c>
      <c r="K18" s="135"/>
      <c r="L18" s="135"/>
      <c r="M18" s="135"/>
    </row>
    <row r="19" spans="1:14">
      <c r="A19" s="160" t="s">
        <v>485</v>
      </c>
      <c r="B19" s="135"/>
      <c r="C19" s="135"/>
      <c r="D19" s="135">
        <v>1</v>
      </c>
      <c r="K19" s="135"/>
      <c r="L19" s="135"/>
      <c r="M19" s="135"/>
    </row>
    <row r="20" spans="1:14">
      <c r="A20" s="160" t="s">
        <v>482</v>
      </c>
      <c r="B20" s="135">
        <v>1</v>
      </c>
      <c r="C20" s="135"/>
      <c r="D20" s="135"/>
      <c r="K20" s="135"/>
      <c r="L20" s="135"/>
      <c r="M20" s="135"/>
    </row>
    <row r="21" spans="1:14" ht="22.5" customHeight="1">
      <c r="A21" s="486" t="s">
        <v>244</v>
      </c>
      <c r="B21" s="486"/>
      <c r="C21" s="486"/>
      <c r="D21" s="486"/>
    </row>
    <row r="22" spans="1:14">
      <c r="A22" s="345" t="s">
        <v>245</v>
      </c>
      <c r="B22" s="135">
        <v>25</v>
      </c>
      <c r="C22" s="197">
        <v>10</v>
      </c>
      <c r="D22" s="197">
        <v>10</v>
      </c>
      <c r="I22" s="159"/>
      <c r="J22" s="159"/>
    </row>
    <row r="23" spans="1:14">
      <c r="A23" s="345" t="s">
        <v>246</v>
      </c>
      <c r="B23" s="135">
        <v>112</v>
      </c>
      <c r="C23" s="197">
        <v>99</v>
      </c>
      <c r="D23" s="197">
        <v>112</v>
      </c>
      <c r="I23" s="150"/>
      <c r="J23" s="159"/>
    </row>
  </sheetData>
  <mergeCells count="4">
    <mergeCell ref="A1:D1"/>
    <mergeCell ref="A5:D5"/>
    <mergeCell ref="A10:D10"/>
    <mergeCell ref="A21:D21"/>
  </mergeCells>
  <pageMargins left="0.25" right="0.25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M33"/>
  <sheetViews>
    <sheetView workbookViewId="0">
      <selection activeCell="A32" sqref="A31:A32"/>
    </sheetView>
  </sheetViews>
  <sheetFormatPr defaultRowHeight="15"/>
  <cols>
    <col min="1" max="1" width="52" customWidth="1"/>
    <col min="2" max="4" width="14" customWidth="1"/>
  </cols>
  <sheetData>
    <row r="1" spans="1:13" s="130" customFormat="1" ht="31.5" customHeight="1">
      <c r="A1" s="515" t="s">
        <v>247</v>
      </c>
      <c r="B1" s="515"/>
      <c r="C1" s="515"/>
      <c r="D1" s="515"/>
    </row>
    <row r="2" spans="1:13" s="130" customFormat="1" ht="14.25">
      <c r="A2" s="153" t="s">
        <v>168</v>
      </c>
      <c r="B2" s="161">
        <v>2014</v>
      </c>
      <c r="C2" s="155">
        <v>2015</v>
      </c>
      <c r="D2" s="155">
        <v>2016</v>
      </c>
    </row>
    <row r="3" spans="1:13" s="130" customFormat="1" ht="14.25" customHeight="1">
      <c r="A3" s="345" t="s">
        <v>248</v>
      </c>
      <c r="B3" s="127">
        <v>268</v>
      </c>
      <c r="C3" s="197">
        <v>328</v>
      </c>
      <c r="D3" s="197">
        <v>268</v>
      </c>
    </row>
    <row r="4" spans="1:13" s="130" customFormat="1" ht="14.25" customHeight="1">
      <c r="A4" s="345" t="s">
        <v>249</v>
      </c>
      <c r="B4" s="127"/>
      <c r="C4" s="197"/>
      <c r="D4" s="197"/>
    </row>
    <row r="5" spans="1:13" s="130" customFormat="1" ht="14.25">
      <c r="A5" s="345" t="s">
        <v>250</v>
      </c>
      <c r="B5" s="262">
        <v>26</v>
      </c>
      <c r="C5" s="197">
        <v>30</v>
      </c>
      <c r="D5" s="197">
        <v>24</v>
      </c>
    </row>
    <row r="6" spans="1:13" s="130" customFormat="1" ht="25.5" customHeight="1">
      <c r="A6" s="485" t="s">
        <v>251</v>
      </c>
      <c r="B6" s="485"/>
      <c r="C6" s="485"/>
      <c r="D6" s="485"/>
    </row>
    <row r="7" spans="1:13" s="130" customFormat="1" ht="14.25">
      <c r="A7" s="158" t="s">
        <v>252</v>
      </c>
      <c r="B7" s="135">
        <v>10</v>
      </c>
      <c r="C7" s="135">
        <v>9</v>
      </c>
      <c r="D7" s="135">
        <v>1</v>
      </c>
      <c r="K7" s="135"/>
      <c r="L7" s="135"/>
      <c r="M7" s="135"/>
    </row>
    <row r="8" spans="1:13" s="130" customFormat="1" ht="14.25">
      <c r="A8" s="158" t="s">
        <v>253</v>
      </c>
      <c r="B8" s="135">
        <v>131</v>
      </c>
      <c r="C8" s="135">
        <v>189</v>
      </c>
      <c r="D8" s="135">
        <v>148</v>
      </c>
      <c r="J8" s="128"/>
      <c r="K8" s="135"/>
      <c r="L8" s="135"/>
      <c r="M8" s="135"/>
    </row>
    <row r="9" spans="1:13" s="130" customFormat="1" ht="14.25">
      <c r="A9" s="159" t="s">
        <v>483</v>
      </c>
      <c r="B9" s="135">
        <v>110</v>
      </c>
      <c r="C9" s="135">
        <v>119</v>
      </c>
      <c r="D9" s="135">
        <v>102</v>
      </c>
      <c r="J9" s="128"/>
      <c r="K9" s="135"/>
      <c r="L9" s="135"/>
      <c r="M9" s="135"/>
    </row>
    <row r="10" spans="1:13" s="130" customFormat="1" ht="14.25">
      <c r="A10" s="160" t="s">
        <v>235</v>
      </c>
      <c r="B10" s="135">
        <v>17</v>
      </c>
      <c r="C10" s="135">
        <v>11</v>
      </c>
      <c r="D10" s="135">
        <v>17</v>
      </c>
      <c r="J10" s="128"/>
      <c r="K10" s="135"/>
      <c r="L10" s="135"/>
      <c r="M10" s="135"/>
    </row>
    <row r="11" spans="1:13" s="130" customFormat="1" ht="25.5" customHeight="1">
      <c r="A11" s="485" t="s">
        <v>254</v>
      </c>
      <c r="B11" s="485"/>
      <c r="C11" s="485"/>
      <c r="D11" s="485"/>
      <c r="J11" s="128"/>
      <c r="K11" s="135"/>
      <c r="L11" s="128"/>
    </row>
    <row r="12" spans="1:13" s="130" customFormat="1" ht="14.25">
      <c r="A12" s="160" t="s">
        <v>237</v>
      </c>
      <c r="B12" s="128">
        <v>21</v>
      </c>
      <c r="C12" s="128">
        <v>10</v>
      </c>
      <c r="D12" s="128">
        <v>14</v>
      </c>
      <c r="G12" s="150"/>
      <c r="H12" s="159"/>
      <c r="I12" s="128"/>
      <c r="J12" s="128"/>
      <c r="K12" s="128"/>
      <c r="L12" s="128"/>
    </row>
    <row r="13" spans="1:13" s="130" customFormat="1" ht="14.25">
      <c r="A13" s="160" t="s">
        <v>481</v>
      </c>
      <c r="B13" s="128">
        <v>2</v>
      </c>
      <c r="C13" s="128">
        <v>4</v>
      </c>
      <c r="D13" s="128">
        <v>1</v>
      </c>
      <c r="G13" s="150"/>
      <c r="H13" s="159"/>
      <c r="I13" s="128"/>
      <c r="J13" s="128"/>
      <c r="K13" s="128"/>
      <c r="L13" s="128"/>
    </row>
    <row r="14" spans="1:13" s="130" customFormat="1" ht="14.25">
      <c r="A14" s="160" t="s">
        <v>238</v>
      </c>
      <c r="B14" s="128">
        <v>5</v>
      </c>
      <c r="C14" s="128">
        <v>2</v>
      </c>
      <c r="D14" s="128">
        <v>2</v>
      </c>
      <c r="G14" s="150"/>
      <c r="H14" s="159"/>
      <c r="I14" s="128"/>
      <c r="J14" s="128"/>
      <c r="K14" s="128"/>
      <c r="L14" s="128"/>
    </row>
    <row r="15" spans="1:13" s="130" customFormat="1" ht="14.25">
      <c r="A15" s="160" t="s">
        <v>239</v>
      </c>
      <c r="B15" s="128">
        <v>30</v>
      </c>
      <c r="C15" s="128">
        <v>39</v>
      </c>
      <c r="D15" s="128">
        <v>35</v>
      </c>
      <c r="G15" s="150"/>
      <c r="H15" s="159"/>
      <c r="I15" s="128"/>
      <c r="J15" s="128"/>
      <c r="K15" s="128"/>
      <c r="L15" s="128"/>
    </row>
    <row r="16" spans="1:13" s="130" customFormat="1" ht="14.25">
      <c r="A16" s="160" t="s">
        <v>240</v>
      </c>
      <c r="B16" s="128">
        <v>69</v>
      </c>
      <c r="C16" s="128">
        <v>123</v>
      </c>
      <c r="D16" s="128">
        <v>49</v>
      </c>
      <c r="G16" s="150"/>
      <c r="H16" s="159"/>
      <c r="I16" s="128"/>
      <c r="J16" s="128"/>
      <c r="K16" s="128"/>
      <c r="L16" s="128"/>
    </row>
    <row r="17" spans="1:12" s="130" customFormat="1" ht="14.25">
      <c r="A17" s="160" t="s">
        <v>241</v>
      </c>
      <c r="B17" s="128">
        <v>18</v>
      </c>
      <c r="C17" s="128">
        <v>27</v>
      </c>
      <c r="D17" s="128">
        <v>9</v>
      </c>
      <c r="G17" s="150"/>
      <c r="H17" s="159"/>
      <c r="I17" s="128"/>
      <c r="J17" s="128"/>
      <c r="K17" s="128"/>
      <c r="L17" s="128"/>
    </row>
    <row r="18" spans="1:12" s="130" customFormat="1" ht="14.25">
      <c r="A18" s="160" t="s">
        <v>484</v>
      </c>
      <c r="B18" s="128">
        <v>1</v>
      </c>
      <c r="C18" s="128"/>
      <c r="D18" s="128">
        <v>1</v>
      </c>
      <c r="G18" s="150"/>
      <c r="H18" s="159"/>
      <c r="I18" s="128"/>
      <c r="J18" s="128"/>
      <c r="K18" s="128"/>
      <c r="L18" s="128"/>
    </row>
    <row r="19" spans="1:12" s="130" customFormat="1" ht="14.25">
      <c r="A19" s="160" t="s">
        <v>243</v>
      </c>
      <c r="B19" s="128">
        <v>120</v>
      </c>
      <c r="C19" s="128">
        <v>121</v>
      </c>
      <c r="D19" s="128">
        <v>137</v>
      </c>
      <c r="G19" s="150"/>
      <c r="H19" s="159"/>
      <c r="I19" s="128"/>
      <c r="J19" s="128"/>
      <c r="K19" s="128"/>
      <c r="L19" s="128"/>
    </row>
    <row r="20" spans="1:12" s="130" customFormat="1" ht="14.25">
      <c r="A20" s="160" t="s">
        <v>482</v>
      </c>
      <c r="B20" s="128">
        <v>1</v>
      </c>
      <c r="C20" s="128">
        <v>2</v>
      </c>
      <c r="D20" s="128">
        <v>19</v>
      </c>
      <c r="G20" s="159"/>
      <c r="H20" s="159"/>
      <c r="I20" s="128"/>
      <c r="J20" s="128"/>
      <c r="K20" s="128"/>
    </row>
    <row r="21" spans="1:12" s="130" customFormat="1" ht="14.25">
      <c r="A21" s="160" t="s">
        <v>485</v>
      </c>
      <c r="B21" s="128">
        <v>1</v>
      </c>
      <c r="C21" s="128"/>
      <c r="D21" s="128">
        <v>1</v>
      </c>
      <c r="G21" s="159"/>
      <c r="H21" s="159"/>
      <c r="I21" s="128"/>
      <c r="J21" s="128"/>
      <c r="K21" s="128"/>
    </row>
    <row r="22" spans="1:12" s="130" customFormat="1" ht="25.5" customHeight="1">
      <c r="A22" s="485" t="s">
        <v>255</v>
      </c>
      <c r="B22" s="485"/>
      <c r="C22" s="485"/>
      <c r="D22" s="485"/>
    </row>
    <row r="23" spans="1:12" s="130" customFormat="1" ht="14.25">
      <c r="A23" s="160" t="s">
        <v>256</v>
      </c>
      <c r="B23" s="128">
        <v>31</v>
      </c>
      <c r="C23" s="128">
        <v>29</v>
      </c>
      <c r="D23" s="128">
        <v>28</v>
      </c>
      <c r="G23" s="150"/>
      <c r="H23" s="150"/>
      <c r="I23" s="159"/>
    </row>
    <row r="24" spans="1:12" s="130" customFormat="1" ht="14.25">
      <c r="A24" s="160" t="s">
        <v>257</v>
      </c>
      <c r="B24" s="128">
        <v>16</v>
      </c>
      <c r="C24" s="128">
        <v>14</v>
      </c>
      <c r="D24" s="128">
        <v>2</v>
      </c>
      <c r="G24" s="150"/>
      <c r="H24" s="150"/>
      <c r="I24" s="159"/>
    </row>
    <row r="25" spans="1:12" s="130" customFormat="1" ht="14.25">
      <c r="A25" s="160" t="s">
        <v>258</v>
      </c>
      <c r="B25" s="128">
        <v>66</v>
      </c>
      <c r="C25" s="128">
        <v>61</v>
      </c>
      <c r="D25" s="128">
        <v>63</v>
      </c>
      <c r="G25" s="150"/>
      <c r="H25" s="150"/>
      <c r="I25" s="159"/>
    </row>
    <row r="26" spans="1:12" s="130" customFormat="1" ht="14.25">
      <c r="A26" s="160" t="s">
        <v>259</v>
      </c>
      <c r="B26" s="128">
        <v>85</v>
      </c>
      <c r="C26" s="128">
        <v>97</v>
      </c>
      <c r="D26" s="128">
        <v>82</v>
      </c>
      <c r="G26" s="150"/>
      <c r="H26" s="150"/>
      <c r="I26" s="159"/>
    </row>
    <row r="27" spans="1:12" s="130" customFormat="1" ht="14.25">
      <c r="A27" s="160" t="s">
        <v>260</v>
      </c>
      <c r="B27" s="128">
        <v>47</v>
      </c>
      <c r="C27" s="128">
        <v>96</v>
      </c>
      <c r="D27" s="128">
        <v>63</v>
      </c>
      <c r="G27" s="150"/>
      <c r="H27" s="150"/>
      <c r="I27" s="159"/>
    </row>
    <row r="28" spans="1:12" s="130" customFormat="1" ht="14.25">
      <c r="A28" s="160" t="s">
        <v>261</v>
      </c>
      <c r="B28" s="128">
        <v>23</v>
      </c>
      <c r="C28" s="128">
        <v>31</v>
      </c>
      <c r="D28" s="128">
        <v>30</v>
      </c>
      <c r="G28" s="150"/>
      <c r="H28" s="150"/>
      <c r="I28" s="159"/>
    </row>
    <row r="29" spans="1:12" s="130" customFormat="1" ht="14.25">
      <c r="B29" s="157"/>
      <c r="C29" s="157"/>
      <c r="D29" s="157"/>
    </row>
    <row r="30" spans="1:12" s="130" customFormat="1" ht="14.25">
      <c r="B30" s="157"/>
      <c r="C30" s="157"/>
      <c r="D30" s="157"/>
    </row>
    <row r="31" spans="1:12" s="130" customFormat="1" ht="14.25">
      <c r="B31" s="157"/>
      <c r="C31" s="157"/>
      <c r="D31" s="157"/>
    </row>
    <row r="32" spans="1:12" s="130" customFormat="1" ht="14.25">
      <c r="B32" s="157"/>
      <c r="C32" s="157"/>
      <c r="D32" s="157"/>
    </row>
    <row r="33" spans="2:4" s="130" customFormat="1" ht="14.25">
      <c r="B33" s="157"/>
      <c r="C33" s="157"/>
      <c r="D33" s="157"/>
    </row>
  </sheetData>
  <mergeCells count="4">
    <mergeCell ref="A1:D1"/>
    <mergeCell ref="A6:D6"/>
    <mergeCell ref="A11:D11"/>
    <mergeCell ref="A22:D22"/>
  </mergeCells>
  <pageMargins left="0.25" right="0.25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N19"/>
  <sheetViews>
    <sheetView workbookViewId="0">
      <selection activeCell="F23" sqref="F23"/>
    </sheetView>
  </sheetViews>
  <sheetFormatPr defaultRowHeight="15"/>
  <cols>
    <col min="1" max="1" width="47" customWidth="1"/>
    <col min="2" max="7" width="8.5703125" customWidth="1"/>
  </cols>
  <sheetData>
    <row r="1" spans="1:14" s="130" customFormat="1" ht="25.5" customHeight="1">
      <c r="A1" s="547" t="s">
        <v>535</v>
      </c>
      <c r="B1" s="547"/>
      <c r="C1" s="547"/>
      <c r="D1" s="547"/>
      <c r="E1" s="547"/>
      <c r="F1" s="547"/>
      <c r="G1" s="547"/>
    </row>
    <row r="2" spans="1:14" s="130" customFormat="1" ht="24.75" customHeight="1">
      <c r="A2" s="548" t="s">
        <v>168</v>
      </c>
      <c r="B2" s="517">
        <v>2014</v>
      </c>
      <c r="C2" s="517"/>
      <c r="D2" s="549">
        <v>2015</v>
      </c>
      <c r="E2" s="550"/>
      <c r="F2" s="551">
        <v>2016</v>
      </c>
      <c r="G2" s="552"/>
      <c r="H2" s="553"/>
    </row>
    <row r="3" spans="1:14" s="130" customFormat="1" ht="24.75" customHeight="1">
      <c r="A3" s="524"/>
      <c r="B3" s="554" t="s">
        <v>536</v>
      </c>
      <c r="C3" s="555" t="s">
        <v>537</v>
      </c>
      <c r="D3" s="124" t="s">
        <v>536</v>
      </c>
      <c r="E3" s="556" t="s">
        <v>537</v>
      </c>
      <c r="F3" s="124" t="s">
        <v>536</v>
      </c>
      <c r="G3" s="557" t="s">
        <v>537</v>
      </c>
      <c r="H3" s="553"/>
      <c r="N3" s="558"/>
    </row>
    <row r="4" spans="1:14" s="130" customFormat="1" ht="14.25">
      <c r="A4" s="559" t="s">
        <v>538</v>
      </c>
      <c r="B4" s="135">
        <v>114</v>
      </c>
      <c r="C4" s="135">
        <v>92</v>
      </c>
      <c r="D4" s="135">
        <v>109</v>
      </c>
      <c r="E4" s="560">
        <v>100</v>
      </c>
      <c r="F4" s="560">
        <v>81</v>
      </c>
      <c r="G4" s="560">
        <v>67</v>
      </c>
      <c r="K4" s="135"/>
      <c r="L4" s="135"/>
    </row>
    <row r="5" spans="1:14" s="130" customFormat="1" ht="14.25">
      <c r="A5" s="559" t="s">
        <v>539</v>
      </c>
      <c r="B5" s="135">
        <v>4</v>
      </c>
      <c r="C5" s="135">
        <v>3</v>
      </c>
      <c r="D5" s="135">
        <v>1</v>
      </c>
      <c r="E5" s="560">
        <v>1</v>
      </c>
      <c r="F5" s="560">
        <v>1</v>
      </c>
      <c r="G5" s="560">
        <v>1</v>
      </c>
      <c r="K5" s="135"/>
      <c r="L5" s="135"/>
    </row>
    <row r="6" spans="1:14" s="130" customFormat="1" ht="14.25">
      <c r="A6" s="561" t="s">
        <v>540</v>
      </c>
      <c r="B6" s="135">
        <v>33</v>
      </c>
      <c r="C6" s="135">
        <v>66</v>
      </c>
      <c r="D6" s="135">
        <v>66</v>
      </c>
      <c r="E6" s="560">
        <v>135</v>
      </c>
      <c r="F6" s="562">
        <v>19</v>
      </c>
      <c r="G6" s="562">
        <v>35</v>
      </c>
      <c r="H6" s="553"/>
      <c r="J6" s="135"/>
      <c r="K6" s="135"/>
      <c r="L6" s="135"/>
    </row>
    <row r="7" spans="1:14" s="130" customFormat="1" ht="14.25">
      <c r="A7" s="561" t="s">
        <v>541</v>
      </c>
      <c r="B7" s="135">
        <v>24</v>
      </c>
      <c r="C7" s="135">
        <v>41</v>
      </c>
      <c r="D7" s="135">
        <v>20</v>
      </c>
      <c r="E7" s="560">
        <v>27</v>
      </c>
      <c r="F7" s="562">
        <v>12</v>
      </c>
      <c r="G7" s="562">
        <v>8</v>
      </c>
      <c r="H7" s="553"/>
      <c r="J7" s="135"/>
      <c r="K7" s="135"/>
      <c r="L7" s="135"/>
    </row>
    <row r="8" spans="1:14" s="130" customFormat="1" ht="14.25">
      <c r="A8" s="563" t="s">
        <v>542</v>
      </c>
      <c r="B8" s="564">
        <v>25</v>
      </c>
      <c r="C8" s="564">
        <v>26</v>
      </c>
      <c r="D8" s="564">
        <v>32</v>
      </c>
      <c r="E8" s="565">
        <v>30</v>
      </c>
      <c r="F8" s="565">
        <v>25</v>
      </c>
      <c r="G8" s="565">
        <v>24</v>
      </c>
      <c r="H8" s="553"/>
      <c r="J8" s="135"/>
      <c r="K8" s="135"/>
      <c r="L8" s="135"/>
    </row>
    <row r="9" spans="1:14" s="130" customFormat="1" ht="24.75" customHeight="1">
      <c r="A9" s="566" t="s">
        <v>543</v>
      </c>
      <c r="B9" s="1">
        <v>6353</v>
      </c>
      <c r="C9" s="1"/>
      <c r="D9" s="567">
        <v>6983</v>
      </c>
      <c r="E9" s="567"/>
      <c r="F9" s="1">
        <v>3794</v>
      </c>
      <c r="G9" s="1"/>
      <c r="H9" s="553"/>
    </row>
    <row r="10" spans="1:14" s="130" customFormat="1" ht="24" customHeight="1">
      <c r="A10" s="485" t="s">
        <v>544</v>
      </c>
      <c r="B10" s="485"/>
      <c r="C10" s="485"/>
      <c r="D10" s="485"/>
      <c r="E10" s="485"/>
      <c r="F10" s="485"/>
      <c r="G10" s="485"/>
    </row>
    <row r="11" spans="1:14" s="130" customFormat="1" ht="14.25" customHeight="1">
      <c r="A11" s="242" t="s">
        <v>545</v>
      </c>
      <c r="B11" s="1">
        <v>229</v>
      </c>
      <c r="C11" s="1"/>
      <c r="D11" s="567">
        <v>139</v>
      </c>
      <c r="E11" s="567"/>
      <c r="F11" s="568">
        <v>16</v>
      </c>
      <c r="G11" s="568"/>
    </row>
    <row r="12" spans="1:14" s="130" customFormat="1" ht="14.25" customHeight="1">
      <c r="A12" s="242" t="s">
        <v>546</v>
      </c>
      <c r="B12" s="1">
        <v>1204</v>
      </c>
      <c r="C12" s="1"/>
      <c r="D12" s="567">
        <v>766</v>
      </c>
      <c r="E12" s="567"/>
      <c r="F12" s="569">
        <v>788</v>
      </c>
      <c r="G12" s="569"/>
    </row>
    <row r="13" spans="1:14" s="130" customFormat="1" ht="25.5" customHeight="1">
      <c r="A13" s="485" t="s">
        <v>547</v>
      </c>
      <c r="B13" s="485"/>
      <c r="C13" s="485"/>
      <c r="D13" s="485"/>
      <c r="E13" s="485"/>
      <c r="F13" s="485"/>
      <c r="G13" s="485"/>
    </row>
    <row r="14" spans="1:14" s="130" customFormat="1" ht="14.25">
      <c r="A14" s="559" t="s">
        <v>548</v>
      </c>
      <c r="B14" s="570">
        <v>5639</v>
      </c>
      <c r="C14" s="570"/>
      <c r="D14" s="570">
        <v>6525</v>
      </c>
      <c r="E14" s="570"/>
      <c r="F14" s="568">
        <v>3616</v>
      </c>
      <c r="G14" s="568"/>
      <c r="K14" s="135"/>
      <c r="L14" s="135"/>
    </row>
    <row r="15" spans="1:14" s="130" customFormat="1" ht="14.25">
      <c r="A15" s="559" t="s">
        <v>549</v>
      </c>
      <c r="B15" s="570">
        <v>36164.5</v>
      </c>
      <c r="C15" s="570"/>
      <c r="D15" s="570">
        <v>34209</v>
      </c>
      <c r="E15" s="570"/>
      <c r="F15" s="569">
        <v>115078</v>
      </c>
      <c r="G15" s="569"/>
      <c r="K15" s="135"/>
      <c r="L15" s="135"/>
    </row>
    <row r="16" spans="1:14" s="130" customFormat="1" ht="14.25">
      <c r="A16" s="571"/>
      <c r="B16" s="157"/>
      <c r="C16" s="157"/>
      <c r="D16" s="157"/>
    </row>
    <row r="17" spans="2:4" s="130" customFormat="1" ht="14.25">
      <c r="B17" s="157"/>
      <c r="C17" s="157"/>
      <c r="D17" s="157"/>
    </row>
    <row r="18" spans="2:4" s="130" customFormat="1" ht="14.25">
      <c r="B18" s="157"/>
      <c r="C18" s="157"/>
      <c r="D18" s="157"/>
    </row>
    <row r="19" spans="2:4" s="130" customFormat="1" ht="14.25">
      <c r="B19" s="157"/>
      <c r="C19" s="157"/>
      <c r="D19" s="157"/>
    </row>
  </sheetData>
  <mergeCells count="22">
    <mergeCell ref="A13:G13"/>
    <mergeCell ref="B14:C14"/>
    <mergeCell ref="D14:E14"/>
    <mergeCell ref="F14:G14"/>
    <mergeCell ref="B15:C15"/>
    <mergeCell ref="D15:E15"/>
    <mergeCell ref="F15:G15"/>
    <mergeCell ref="A10:G10"/>
    <mergeCell ref="B11:C11"/>
    <mergeCell ref="D11:E11"/>
    <mergeCell ref="F11:G11"/>
    <mergeCell ref="B12:C12"/>
    <mergeCell ref="D12:E12"/>
    <mergeCell ref="F12:G12"/>
    <mergeCell ref="A1:G1"/>
    <mergeCell ref="A2:A3"/>
    <mergeCell ref="B2:C2"/>
    <mergeCell ref="D2:E2"/>
    <mergeCell ref="F2:G2"/>
    <mergeCell ref="B9:C9"/>
    <mergeCell ref="D9:E9"/>
    <mergeCell ref="F9:G9"/>
  </mergeCells>
  <pageMargins left="0.25" right="0.2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workbookViewId="0">
      <selection activeCell="D28" sqref="D28"/>
    </sheetView>
  </sheetViews>
  <sheetFormatPr defaultRowHeight="15"/>
  <cols>
    <col min="1" max="1" width="59.42578125" style="167" customWidth="1"/>
    <col min="2" max="3" width="12.140625" style="167" customWidth="1"/>
    <col min="4" max="4" width="8" style="167" customWidth="1"/>
    <col min="5" max="8" width="9.140625" style="167"/>
    <col min="9" max="9" width="9.140625" style="167" customWidth="1"/>
    <col min="10" max="16384" width="9.140625" style="167"/>
  </cols>
  <sheetData>
    <row r="1" spans="1:4" ht="31.5" customHeight="1">
      <c r="A1" s="1" t="s">
        <v>347</v>
      </c>
      <c r="B1" s="1"/>
      <c r="C1" s="1"/>
      <c r="D1" s="1"/>
    </row>
    <row r="2" spans="1:4" ht="15" customHeight="1">
      <c r="A2" s="376" t="s">
        <v>168</v>
      </c>
      <c r="B2" s="379" t="s">
        <v>519</v>
      </c>
      <c r="C2" s="379"/>
      <c r="D2" s="379"/>
    </row>
    <row r="3" spans="1:4">
      <c r="A3" s="377"/>
      <c r="B3" s="168" t="s">
        <v>304</v>
      </c>
      <c r="C3" s="168" t="s">
        <v>305</v>
      </c>
      <c r="D3" s="286" t="s">
        <v>121</v>
      </c>
    </row>
    <row r="4" spans="1:4">
      <c r="A4" s="170" t="s">
        <v>348</v>
      </c>
      <c r="B4" s="171">
        <v>4206976.4000000004</v>
      </c>
      <c r="C4" s="171">
        <v>4893496.7</v>
      </c>
      <c r="D4" s="172">
        <v>116.3</v>
      </c>
    </row>
    <row r="5" spans="1:4">
      <c r="A5" s="174" t="s">
        <v>349</v>
      </c>
      <c r="B5" s="178">
        <v>3724217</v>
      </c>
      <c r="C5" s="175">
        <v>4122458.2</v>
      </c>
      <c r="D5" s="176">
        <v>110.7</v>
      </c>
    </row>
    <row r="6" spans="1:4">
      <c r="A6" s="174" t="s">
        <v>350</v>
      </c>
      <c r="B6" s="177" t="s">
        <v>314</v>
      </c>
      <c r="C6" s="177" t="s">
        <v>314</v>
      </c>
      <c r="D6" s="176" t="s">
        <v>314</v>
      </c>
    </row>
    <row r="7" spans="1:4">
      <c r="A7" s="174" t="s">
        <v>351</v>
      </c>
      <c r="B7" s="178">
        <v>116917</v>
      </c>
      <c r="C7" s="178">
        <v>219851</v>
      </c>
      <c r="D7" s="179">
        <v>188</v>
      </c>
    </row>
    <row r="8" spans="1:4">
      <c r="A8" s="174" t="s">
        <v>352</v>
      </c>
      <c r="B8" s="178">
        <v>60790.1</v>
      </c>
      <c r="C8" s="175">
        <v>72550.8</v>
      </c>
      <c r="D8" s="176">
        <v>119.3</v>
      </c>
    </row>
    <row r="9" spans="1:4" ht="15.75" customHeight="1">
      <c r="A9" s="174" t="s">
        <v>353</v>
      </c>
      <c r="B9" s="175">
        <v>2466600.4</v>
      </c>
      <c r="C9" s="175">
        <v>2559472.2999999998</v>
      </c>
      <c r="D9" s="176">
        <v>103.8</v>
      </c>
    </row>
    <row r="10" spans="1:4">
      <c r="A10" s="174" t="s">
        <v>354</v>
      </c>
      <c r="B10" s="178">
        <v>118400</v>
      </c>
      <c r="C10" s="178">
        <v>133670</v>
      </c>
      <c r="D10" s="176">
        <v>112.9</v>
      </c>
    </row>
    <row r="11" spans="1:4">
      <c r="A11" s="174" t="s">
        <v>355</v>
      </c>
      <c r="B11" s="178">
        <v>29995.599999999999</v>
      </c>
      <c r="C11" s="178">
        <v>18575</v>
      </c>
      <c r="D11" s="176">
        <v>61.9</v>
      </c>
    </row>
    <row r="12" spans="1:4">
      <c r="A12" s="174" t="s">
        <v>356</v>
      </c>
      <c r="B12" s="178">
        <v>118197.2</v>
      </c>
      <c r="C12" s="178">
        <v>153061.20000000001</v>
      </c>
      <c r="D12" s="176">
        <v>129.5</v>
      </c>
    </row>
    <row r="13" spans="1:4">
      <c r="A13" s="174" t="s">
        <v>357</v>
      </c>
      <c r="B13" s="177" t="s">
        <v>314</v>
      </c>
      <c r="C13" s="177" t="s">
        <v>314</v>
      </c>
      <c r="D13" s="176" t="s">
        <v>314</v>
      </c>
    </row>
    <row r="14" spans="1:4">
      <c r="A14" s="174" t="s">
        <v>358</v>
      </c>
      <c r="B14" s="178">
        <v>49957.5</v>
      </c>
      <c r="C14" s="175">
        <v>85149.5</v>
      </c>
      <c r="D14" s="176">
        <v>170.4</v>
      </c>
    </row>
    <row r="15" spans="1:4">
      <c r="A15" s="174" t="s">
        <v>359</v>
      </c>
      <c r="B15" s="178">
        <v>276395.5</v>
      </c>
      <c r="C15" s="178">
        <v>291452</v>
      </c>
      <c r="D15" s="176">
        <v>105.4</v>
      </c>
    </row>
    <row r="16" spans="1:4">
      <c r="A16" s="174" t="s">
        <v>360</v>
      </c>
      <c r="B16" s="176">
        <v>590</v>
      </c>
      <c r="C16" s="175">
        <v>2225.5</v>
      </c>
      <c r="D16" s="176">
        <v>377.2</v>
      </c>
    </row>
    <row r="17" spans="1:5">
      <c r="A17" s="174" t="s">
        <v>361</v>
      </c>
      <c r="B17" s="176">
        <v>1280</v>
      </c>
      <c r="C17" s="178">
        <v>15468.9</v>
      </c>
      <c r="D17" s="176">
        <v>1208.5</v>
      </c>
    </row>
    <row r="18" spans="1:5" ht="15" customHeight="1">
      <c r="A18" s="174" t="s">
        <v>362</v>
      </c>
      <c r="B18" s="178">
        <v>1340</v>
      </c>
      <c r="C18" s="178">
        <v>21230.3</v>
      </c>
      <c r="D18" s="176">
        <v>1584.4</v>
      </c>
    </row>
    <row r="19" spans="1:5" ht="25.5">
      <c r="A19" s="180" t="s">
        <v>363</v>
      </c>
      <c r="B19" s="177" t="s">
        <v>314</v>
      </c>
      <c r="C19" s="177">
        <v>101.2</v>
      </c>
      <c r="D19" s="176" t="s">
        <v>314</v>
      </c>
    </row>
    <row r="20" spans="1:5">
      <c r="A20" s="174" t="s">
        <v>364</v>
      </c>
      <c r="B20" s="178">
        <v>96662.2</v>
      </c>
      <c r="C20" s="175">
        <v>74704.600000000006</v>
      </c>
      <c r="D20" s="176">
        <v>77.3</v>
      </c>
    </row>
    <row r="21" spans="1:5">
      <c r="A21" s="174" t="s">
        <v>365</v>
      </c>
      <c r="B21" s="177" t="s">
        <v>314</v>
      </c>
      <c r="C21" s="177" t="s">
        <v>314</v>
      </c>
      <c r="D21" s="176" t="s">
        <v>314</v>
      </c>
    </row>
    <row r="22" spans="1:5">
      <c r="A22" s="174" t="s">
        <v>366</v>
      </c>
      <c r="B22" s="175">
        <v>154992.5</v>
      </c>
      <c r="C22" s="175">
        <v>151968.4</v>
      </c>
      <c r="D22" s="179">
        <v>98</v>
      </c>
    </row>
    <row r="23" spans="1:5">
      <c r="A23" s="174" t="s">
        <v>352</v>
      </c>
      <c r="B23" s="178">
        <v>3847</v>
      </c>
      <c r="C23" s="175">
        <v>10081.5</v>
      </c>
      <c r="D23" s="176">
        <v>262.10000000000002</v>
      </c>
    </row>
    <row r="24" spans="1:5">
      <c r="A24" s="174" t="s">
        <v>367</v>
      </c>
      <c r="B24" s="176">
        <v>375</v>
      </c>
      <c r="C24" s="178">
        <v>6008</v>
      </c>
      <c r="D24" s="176">
        <v>1602.1</v>
      </c>
    </row>
    <row r="25" spans="1:5">
      <c r="A25" s="174" t="s">
        <v>368</v>
      </c>
      <c r="B25" s="178">
        <v>227877</v>
      </c>
      <c r="C25" s="178">
        <v>306888</v>
      </c>
      <c r="D25" s="176">
        <v>134.69999999999999</v>
      </c>
    </row>
    <row r="26" spans="1:5">
      <c r="A26" s="174" t="s">
        <v>369</v>
      </c>
      <c r="B26" s="175">
        <v>482759.4</v>
      </c>
      <c r="C26" s="178">
        <v>771038.5</v>
      </c>
      <c r="D26" s="176">
        <v>159.69999999999999</v>
      </c>
    </row>
    <row r="27" spans="1:5">
      <c r="A27" s="174" t="s">
        <v>370</v>
      </c>
      <c r="B27" s="177" t="s">
        <v>314</v>
      </c>
      <c r="C27" s="177" t="s">
        <v>314</v>
      </c>
      <c r="D27" s="176" t="s">
        <v>314</v>
      </c>
    </row>
    <row r="28" spans="1:5">
      <c r="A28" s="174" t="s">
        <v>371</v>
      </c>
      <c r="B28" s="178">
        <v>387000</v>
      </c>
      <c r="C28" s="178">
        <v>614108.19999999995</v>
      </c>
      <c r="D28" s="176">
        <v>158.69999999999999</v>
      </c>
    </row>
    <row r="29" spans="1:5">
      <c r="A29" s="174" t="s">
        <v>372</v>
      </c>
      <c r="B29" s="178">
        <v>60703</v>
      </c>
      <c r="C29" s="175">
        <v>85403.4</v>
      </c>
      <c r="D29" s="176">
        <v>140.69999999999999</v>
      </c>
    </row>
    <row r="30" spans="1:5">
      <c r="A30" s="174" t="s">
        <v>352</v>
      </c>
      <c r="B30" s="175">
        <v>35056.400000000001</v>
      </c>
      <c r="C30" s="178">
        <v>71526.899999999994</v>
      </c>
      <c r="D30" s="179">
        <v>204</v>
      </c>
    </row>
    <row r="31" spans="1:5">
      <c r="A31" s="181"/>
      <c r="B31" s="181"/>
      <c r="C31" s="181"/>
      <c r="D31" s="181"/>
      <c r="E31" s="181"/>
    </row>
    <row r="32" spans="1:5">
      <c r="A32" s="181"/>
      <c r="B32" s="181"/>
      <c r="C32" s="181"/>
      <c r="D32" s="181"/>
      <c r="E32" s="181"/>
    </row>
    <row r="33" spans="1:5">
      <c r="A33" s="181"/>
      <c r="B33" s="181"/>
      <c r="C33" s="181"/>
      <c r="D33" s="181"/>
      <c r="E33" s="181"/>
    </row>
    <row r="34" spans="1:5">
      <c r="A34" s="181"/>
      <c r="B34" s="181"/>
      <c r="C34" s="181"/>
      <c r="D34" s="181"/>
      <c r="E34" s="181"/>
    </row>
    <row r="35" spans="1:5">
      <c r="A35" s="181"/>
      <c r="B35" s="181"/>
      <c r="C35" s="181"/>
      <c r="D35" s="181"/>
      <c r="E35" s="181"/>
    </row>
    <row r="36" spans="1:5">
      <c r="A36" s="181"/>
      <c r="B36" s="181"/>
      <c r="C36" s="181"/>
      <c r="D36" s="181"/>
      <c r="E36" s="181"/>
    </row>
    <row r="37" spans="1:5">
      <c r="A37" s="181"/>
      <c r="B37" s="181"/>
      <c r="C37" s="181"/>
      <c r="D37" s="181"/>
      <c r="E37" s="181"/>
    </row>
    <row r="38" spans="1:5">
      <c r="A38" s="181"/>
      <c r="B38" s="181"/>
      <c r="C38" s="181"/>
      <c r="D38" s="181"/>
      <c r="E38" s="181"/>
    </row>
    <row r="39" spans="1:5">
      <c r="A39" s="181"/>
      <c r="B39" s="181"/>
      <c r="C39" s="181"/>
      <c r="D39" s="181"/>
      <c r="E39" s="181"/>
    </row>
    <row r="40" spans="1:5">
      <c r="A40" s="181"/>
      <c r="B40" s="181"/>
      <c r="C40" s="181"/>
      <c r="D40" s="181"/>
      <c r="E40" s="181"/>
    </row>
    <row r="41" spans="1:5">
      <c r="A41" s="181"/>
      <c r="B41" s="181"/>
      <c r="C41" s="181"/>
      <c r="D41" s="181"/>
      <c r="E41" s="181"/>
    </row>
    <row r="42" spans="1:5">
      <c r="A42" s="181"/>
      <c r="B42" s="181"/>
      <c r="C42" s="181"/>
      <c r="D42" s="181"/>
      <c r="E42" s="181"/>
    </row>
  </sheetData>
  <mergeCells count="3">
    <mergeCell ref="A1:D1"/>
    <mergeCell ref="A2:A3"/>
    <mergeCell ref="B2:D2"/>
  </mergeCells>
  <pageMargins left="0.28000000000000003" right="0" top="0.3" bottom="0" header="0.3" footer="0.3"/>
  <pageSetup paperSize="9" fitToHeight="0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U28"/>
  <sheetViews>
    <sheetView tabSelected="1" workbookViewId="0">
      <selection activeCell="W12" sqref="W12"/>
    </sheetView>
  </sheetViews>
  <sheetFormatPr defaultRowHeight="12.75"/>
  <cols>
    <col min="1" max="1" width="21" style="260" customWidth="1"/>
    <col min="2" max="17" width="5.28515625" style="260" customWidth="1"/>
    <col min="18" max="19" width="6.140625" style="260" customWidth="1"/>
    <col min="20" max="21" width="5.28515625" style="260" customWidth="1"/>
    <col min="22" max="16384" width="9.140625" style="260"/>
  </cols>
  <sheetData>
    <row r="1" spans="1:21" ht="25.5" customHeight="1">
      <c r="A1" s="485" t="s">
        <v>550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  <c r="T1" s="485"/>
      <c r="U1" s="485"/>
    </row>
    <row r="2" spans="1:21" s="579" customFormat="1" ht="29.25" customHeight="1">
      <c r="A2" s="572" t="s">
        <v>114</v>
      </c>
      <c r="B2" s="573" t="s">
        <v>551</v>
      </c>
      <c r="C2" s="574" t="s">
        <v>552</v>
      </c>
      <c r="D2" s="575"/>
      <c r="E2" s="575"/>
      <c r="F2" s="576"/>
      <c r="G2" s="573" t="s">
        <v>553</v>
      </c>
      <c r="H2" s="574" t="s">
        <v>554</v>
      </c>
      <c r="I2" s="575"/>
      <c r="J2" s="575"/>
      <c r="K2" s="575"/>
      <c r="L2" s="575"/>
      <c r="M2" s="575"/>
      <c r="N2" s="576"/>
      <c r="O2" s="573" t="s">
        <v>555</v>
      </c>
      <c r="P2" s="573" t="s">
        <v>556</v>
      </c>
      <c r="Q2" s="577" t="s">
        <v>557</v>
      </c>
      <c r="R2" s="574" t="s">
        <v>558</v>
      </c>
      <c r="S2" s="576"/>
      <c r="T2" s="573" t="s">
        <v>559</v>
      </c>
      <c r="U2" s="578" t="s">
        <v>560</v>
      </c>
    </row>
    <row r="3" spans="1:21" s="579" customFormat="1" ht="29.25" customHeight="1">
      <c r="A3" s="580"/>
      <c r="B3" s="581"/>
      <c r="C3" s="582" t="s">
        <v>561</v>
      </c>
      <c r="D3" s="577" t="s">
        <v>562</v>
      </c>
      <c r="E3" s="577" t="s">
        <v>563</v>
      </c>
      <c r="F3" s="582" t="s">
        <v>564</v>
      </c>
      <c r="G3" s="581"/>
      <c r="H3" s="577" t="s">
        <v>565</v>
      </c>
      <c r="I3" s="583" t="s">
        <v>117</v>
      </c>
      <c r="J3" s="584"/>
      <c r="K3" s="585"/>
      <c r="L3" s="577" t="s">
        <v>566</v>
      </c>
      <c r="M3" s="577" t="s">
        <v>567</v>
      </c>
      <c r="N3" s="577" t="s">
        <v>568</v>
      </c>
      <c r="O3" s="586"/>
      <c r="P3" s="581"/>
      <c r="Q3" s="587"/>
      <c r="R3" s="577" t="s">
        <v>569</v>
      </c>
      <c r="S3" s="577" t="s">
        <v>570</v>
      </c>
      <c r="T3" s="581"/>
      <c r="U3" s="588"/>
    </row>
    <row r="4" spans="1:21" s="579" customFormat="1" ht="103.5" customHeight="1">
      <c r="A4" s="524"/>
      <c r="B4" s="589"/>
      <c r="C4" s="590"/>
      <c r="D4" s="591"/>
      <c r="E4" s="591"/>
      <c r="F4" s="590"/>
      <c r="G4" s="589"/>
      <c r="H4" s="591"/>
      <c r="I4" s="592" t="s">
        <v>571</v>
      </c>
      <c r="J4" s="593" t="s">
        <v>572</v>
      </c>
      <c r="K4" s="594" t="s">
        <v>573</v>
      </c>
      <c r="L4" s="591"/>
      <c r="M4" s="591"/>
      <c r="N4" s="591"/>
      <c r="O4" s="595"/>
      <c r="P4" s="596"/>
      <c r="Q4" s="597"/>
      <c r="R4" s="591"/>
      <c r="S4" s="598"/>
      <c r="T4" s="589"/>
      <c r="U4" s="599"/>
    </row>
    <row r="5" spans="1:21">
      <c r="A5" s="345" t="s">
        <v>100</v>
      </c>
      <c r="B5" s="197">
        <v>8</v>
      </c>
      <c r="C5" s="197"/>
      <c r="D5" s="197"/>
      <c r="E5" s="197"/>
      <c r="F5" s="197">
        <v>4</v>
      </c>
      <c r="G5" s="197"/>
      <c r="H5" s="197">
        <v>4</v>
      </c>
      <c r="I5" s="197">
        <v>1</v>
      </c>
      <c r="J5" s="197">
        <v>3</v>
      </c>
      <c r="K5" s="197"/>
      <c r="L5" s="197"/>
      <c r="M5" s="197"/>
      <c r="N5" s="197"/>
      <c r="O5" s="197"/>
      <c r="P5" s="197"/>
      <c r="Q5" s="197"/>
      <c r="R5" s="197"/>
      <c r="S5" s="197">
        <v>4</v>
      </c>
      <c r="T5" s="197"/>
      <c r="U5" s="600">
        <v>1</v>
      </c>
    </row>
    <row r="6" spans="1:21">
      <c r="A6" s="345" t="s">
        <v>101</v>
      </c>
      <c r="B6" s="197">
        <v>8</v>
      </c>
      <c r="C6" s="197"/>
      <c r="D6" s="197"/>
      <c r="E6" s="197"/>
      <c r="F6" s="197">
        <v>2</v>
      </c>
      <c r="G6" s="197"/>
      <c r="H6" s="197">
        <v>5</v>
      </c>
      <c r="I6" s="197">
        <v>4</v>
      </c>
      <c r="J6" s="197"/>
      <c r="K6" s="197">
        <v>1</v>
      </c>
      <c r="L6" s="197"/>
      <c r="M6" s="197"/>
      <c r="N6" s="197"/>
      <c r="O6" s="197"/>
      <c r="P6" s="197"/>
      <c r="Q6" s="197"/>
      <c r="R6" s="197"/>
      <c r="S6" s="197">
        <v>2</v>
      </c>
      <c r="T6" s="197">
        <v>1</v>
      </c>
      <c r="U6" s="197"/>
    </row>
    <row r="7" spans="1:21">
      <c r="A7" s="345" t="s">
        <v>172</v>
      </c>
      <c r="B7" s="197">
        <v>5</v>
      </c>
      <c r="C7" s="197"/>
      <c r="D7" s="197"/>
      <c r="E7" s="197"/>
      <c r="F7" s="197"/>
      <c r="G7" s="197"/>
      <c r="H7" s="197">
        <v>2</v>
      </c>
      <c r="I7" s="197"/>
      <c r="J7" s="197"/>
      <c r="K7" s="197">
        <v>2</v>
      </c>
      <c r="L7" s="197"/>
      <c r="M7" s="197"/>
      <c r="N7" s="197"/>
      <c r="O7" s="197"/>
      <c r="P7" s="197">
        <v>2</v>
      </c>
      <c r="Q7" s="197">
        <v>1</v>
      </c>
      <c r="R7" s="197">
        <v>1</v>
      </c>
      <c r="S7" s="197">
        <v>1</v>
      </c>
      <c r="T7" s="197"/>
      <c r="U7" s="197">
        <v>2</v>
      </c>
    </row>
    <row r="8" spans="1:21">
      <c r="A8" s="345" t="s">
        <v>102</v>
      </c>
      <c r="B8" s="197">
        <v>12</v>
      </c>
      <c r="C8" s="197"/>
      <c r="D8" s="197"/>
      <c r="E8" s="197"/>
      <c r="F8" s="197">
        <v>4</v>
      </c>
      <c r="G8" s="197"/>
      <c r="H8" s="197">
        <v>7</v>
      </c>
      <c r="I8" s="197">
        <v>3</v>
      </c>
      <c r="J8" s="197">
        <v>1</v>
      </c>
      <c r="K8" s="197">
        <v>3</v>
      </c>
      <c r="L8" s="197"/>
      <c r="M8" s="197"/>
      <c r="N8" s="197"/>
      <c r="O8" s="197"/>
      <c r="P8" s="197"/>
      <c r="Q8" s="197"/>
      <c r="R8" s="197"/>
      <c r="S8" s="197">
        <v>4</v>
      </c>
      <c r="T8" s="197">
        <v>3</v>
      </c>
      <c r="U8" s="197">
        <v>1</v>
      </c>
    </row>
    <row r="9" spans="1:21">
      <c r="A9" s="345" t="s">
        <v>103</v>
      </c>
      <c r="B9" s="197">
        <v>5</v>
      </c>
      <c r="C9" s="197"/>
      <c r="D9" s="197"/>
      <c r="E9" s="197"/>
      <c r="F9" s="197">
        <v>4</v>
      </c>
      <c r="G9" s="197"/>
      <c r="H9" s="197">
        <v>1</v>
      </c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>
        <v>4</v>
      </c>
      <c r="T9" s="197"/>
      <c r="U9" s="197">
        <v>1</v>
      </c>
    </row>
    <row r="10" spans="1:21">
      <c r="A10" s="345" t="s">
        <v>104</v>
      </c>
      <c r="B10" s="197">
        <v>13</v>
      </c>
      <c r="C10" s="197"/>
      <c r="D10" s="197"/>
      <c r="E10" s="197"/>
      <c r="F10" s="197">
        <v>5</v>
      </c>
      <c r="G10" s="197"/>
      <c r="H10" s="197">
        <v>8</v>
      </c>
      <c r="I10" s="197">
        <v>2</v>
      </c>
      <c r="J10" s="197"/>
      <c r="K10" s="197">
        <v>6</v>
      </c>
      <c r="L10" s="197"/>
      <c r="M10" s="197"/>
      <c r="N10" s="197"/>
      <c r="O10" s="197"/>
      <c r="P10" s="197"/>
      <c r="Q10" s="197"/>
      <c r="R10" s="197"/>
      <c r="S10" s="197">
        <v>5</v>
      </c>
      <c r="T10" s="197">
        <v>3</v>
      </c>
      <c r="U10" s="197">
        <v>2</v>
      </c>
    </row>
    <row r="11" spans="1:21">
      <c r="A11" s="345" t="s">
        <v>173</v>
      </c>
      <c r="B11" s="197">
        <v>6</v>
      </c>
      <c r="C11" s="197"/>
      <c r="D11" s="197"/>
      <c r="E11" s="197"/>
      <c r="F11" s="197">
        <v>3</v>
      </c>
      <c r="G11" s="197"/>
      <c r="H11" s="197">
        <v>2</v>
      </c>
      <c r="I11" s="197">
        <v>1</v>
      </c>
      <c r="J11" s="197"/>
      <c r="K11" s="197">
        <v>1</v>
      </c>
      <c r="L11" s="197"/>
      <c r="M11" s="197"/>
      <c r="N11" s="197"/>
      <c r="O11" s="197"/>
      <c r="P11" s="197"/>
      <c r="Q11" s="197"/>
      <c r="R11" s="197"/>
      <c r="S11" s="197">
        <v>3</v>
      </c>
      <c r="T11" s="197"/>
      <c r="U11" s="197"/>
    </row>
    <row r="12" spans="1:21">
      <c r="A12" s="345" t="s">
        <v>174</v>
      </c>
      <c r="B12" s="197">
        <v>2</v>
      </c>
      <c r="C12" s="197"/>
      <c r="D12" s="197"/>
      <c r="E12" s="197"/>
      <c r="F12" s="197">
        <v>1</v>
      </c>
      <c r="G12" s="197"/>
      <c r="H12" s="197">
        <v>1</v>
      </c>
      <c r="I12" s="197"/>
      <c r="J12" s="197"/>
      <c r="K12" s="197">
        <v>1</v>
      </c>
      <c r="L12" s="197"/>
      <c r="M12" s="197"/>
      <c r="N12" s="197"/>
      <c r="O12" s="197"/>
      <c r="P12" s="197"/>
      <c r="Q12" s="197"/>
      <c r="R12" s="197"/>
      <c r="S12" s="197">
        <v>1</v>
      </c>
      <c r="T12" s="197"/>
      <c r="U12" s="197"/>
    </row>
    <row r="13" spans="1:21">
      <c r="A13" s="345" t="s">
        <v>175</v>
      </c>
      <c r="B13" s="197">
        <v>1</v>
      </c>
      <c r="C13" s="197"/>
      <c r="D13" s="197"/>
      <c r="E13" s="197"/>
      <c r="F13" s="197">
        <v>1</v>
      </c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>
        <v>1</v>
      </c>
      <c r="T13" s="197"/>
      <c r="U13" s="197"/>
    </row>
    <row r="14" spans="1:21">
      <c r="A14" s="345" t="s">
        <v>176</v>
      </c>
      <c r="B14" s="197">
        <v>6</v>
      </c>
      <c r="C14" s="197"/>
      <c r="D14" s="197"/>
      <c r="E14" s="197"/>
      <c r="F14" s="197">
        <v>1</v>
      </c>
      <c r="G14" s="197"/>
      <c r="H14" s="197">
        <v>4</v>
      </c>
      <c r="I14" s="197"/>
      <c r="J14" s="197"/>
      <c r="K14" s="197">
        <v>4</v>
      </c>
      <c r="L14" s="197"/>
      <c r="M14" s="197"/>
      <c r="N14" s="197"/>
      <c r="O14" s="197"/>
      <c r="P14" s="197"/>
      <c r="Q14" s="197"/>
      <c r="R14" s="197"/>
      <c r="S14" s="197">
        <v>1</v>
      </c>
      <c r="T14" s="197">
        <v>1</v>
      </c>
      <c r="U14" s="197">
        <v>1</v>
      </c>
    </row>
    <row r="15" spans="1:21">
      <c r="A15" s="345" t="s">
        <v>106</v>
      </c>
      <c r="B15" s="197">
        <v>11</v>
      </c>
      <c r="C15" s="197"/>
      <c r="D15" s="197"/>
      <c r="E15" s="197">
        <v>1</v>
      </c>
      <c r="F15" s="197">
        <v>1</v>
      </c>
      <c r="G15" s="197"/>
      <c r="H15" s="197">
        <v>7</v>
      </c>
      <c r="I15" s="197">
        <v>4</v>
      </c>
      <c r="J15" s="197">
        <v>1</v>
      </c>
      <c r="K15" s="197">
        <v>2</v>
      </c>
      <c r="L15" s="197"/>
      <c r="M15" s="197"/>
      <c r="N15" s="197"/>
      <c r="O15" s="197">
        <v>1</v>
      </c>
      <c r="P15" s="197"/>
      <c r="Q15" s="197"/>
      <c r="R15" s="197">
        <v>2</v>
      </c>
      <c r="S15" s="197">
        <v>1</v>
      </c>
      <c r="T15" s="197"/>
      <c r="U15" s="197">
        <v>1</v>
      </c>
    </row>
    <row r="16" spans="1:21">
      <c r="A16" s="345" t="s">
        <v>177</v>
      </c>
      <c r="B16" s="197">
        <v>8</v>
      </c>
      <c r="C16" s="197"/>
      <c r="D16" s="197"/>
      <c r="E16" s="197">
        <v>1</v>
      </c>
      <c r="F16" s="197"/>
      <c r="G16" s="197"/>
      <c r="H16" s="197">
        <v>4</v>
      </c>
      <c r="I16" s="197">
        <v>2</v>
      </c>
      <c r="J16" s="197"/>
      <c r="K16" s="197">
        <v>2</v>
      </c>
      <c r="L16" s="197"/>
      <c r="M16" s="197"/>
      <c r="N16" s="197"/>
      <c r="O16" s="197"/>
      <c r="P16" s="197"/>
      <c r="Q16" s="197"/>
      <c r="R16" s="197">
        <v>1</v>
      </c>
      <c r="S16" s="197"/>
      <c r="T16" s="197"/>
      <c r="U16" s="197">
        <v>1</v>
      </c>
    </row>
    <row r="17" spans="1:21">
      <c r="A17" s="345" t="s">
        <v>107</v>
      </c>
      <c r="B17" s="197">
        <v>17</v>
      </c>
      <c r="C17" s="197"/>
      <c r="D17" s="197"/>
      <c r="E17" s="197"/>
      <c r="F17" s="197">
        <v>7</v>
      </c>
      <c r="G17" s="197">
        <v>1</v>
      </c>
      <c r="H17" s="197">
        <v>8</v>
      </c>
      <c r="I17" s="197">
        <v>7</v>
      </c>
      <c r="J17" s="197">
        <v>1</v>
      </c>
      <c r="K17" s="197"/>
      <c r="L17" s="197"/>
      <c r="M17" s="197"/>
      <c r="N17" s="197"/>
      <c r="O17" s="197"/>
      <c r="P17" s="197">
        <v>1</v>
      </c>
      <c r="Q17" s="197"/>
      <c r="R17" s="197"/>
      <c r="S17" s="197">
        <v>7</v>
      </c>
      <c r="T17" s="197">
        <v>5</v>
      </c>
      <c r="U17" s="197">
        <v>1</v>
      </c>
    </row>
    <row r="18" spans="1:21">
      <c r="A18" s="345" t="s">
        <v>108</v>
      </c>
      <c r="B18" s="197">
        <v>4</v>
      </c>
      <c r="C18" s="197"/>
      <c r="D18" s="197"/>
      <c r="E18" s="197"/>
      <c r="F18" s="197">
        <v>2</v>
      </c>
      <c r="G18" s="197"/>
      <c r="H18" s="197"/>
      <c r="I18" s="197"/>
      <c r="J18" s="197"/>
      <c r="K18" s="197"/>
      <c r="L18" s="197"/>
      <c r="M18" s="197"/>
      <c r="N18" s="197"/>
      <c r="O18" s="197"/>
      <c r="P18" s="197">
        <v>1</v>
      </c>
      <c r="Q18" s="197"/>
      <c r="R18" s="197"/>
      <c r="S18" s="197">
        <v>2</v>
      </c>
      <c r="T18" s="197">
        <v>1</v>
      </c>
      <c r="U18" s="197">
        <v>1</v>
      </c>
    </row>
    <row r="19" spans="1:21">
      <c r="A19" s="345" t="s">
        <v>109</v>
      </c>
      <c r="B19" s="197">
        <v>2</v>
      </c>
      <c r="C19" s="197"/>
      <c r="D19" s="197"/>
      <c r="E19" s="197"/>
      <c r="F19" s="197">
        <v>1</v>
      </c>
      <c r="G19" s="197"/>
      <c r="H19" s="197"/>
      <c r="I19" s="197"/>
      <c r="J19" s="197"/>
      <c r="K19" s="197"/>
      <c r="L19" s="197"/>
      <c r="M19" s="197"/>
      <c r="N19" s="197">
        <v>1</v>
      </c>
      <c r="O19" s="197"/>
      <c r="P19" s="197"/>
      <c r="Q19" s="197"/>
      <c r="R19" s="197"/>
      <c r="S19" s="197">
        <v>1</v>
      </c>
      <c r="T19" s="197">
        <v>1</v>
      </c>
      <c r="U19" s="197"/>
    </row>
    <row r="20" spans="1:21">
      <c r="A20" s="345" t="s">
        <v>178</v>
      </c>
      <c r="B20" s="197">
        <v>4</v>
      </c>
      <c r="C20" s="197"/>
      <c r="D20" s="197">
        <v>1</v>
      </c>
      <c r="E20" s="197"/>
      <c r="F20" s="197">
        <v>1</v>
      </c>
      <c r="G20" s="197">
        <v>1</v>
      </c>
      <c r="H20" s="197">
        <v>1</v>
      </c>
      <c r="I20" s="197"/>
      <c r="J20" s="197">
        <v>1</v>
      </c>
      <c r="K20" s="197"/>
      <c r="L20" s="197"/>
      <c r="M20" s="197"/>
      <c r="N20" s="197"/>
      <c r="O20" s="197"/>
      <c r="P20" s="197"/>
      <c r="Q20" s="197"/>
      <c r="R20" s="197">
        <v>1</v>
      </c>
      <c r="S20" s="197">
        <v>1</v>
      </c>
      <c r="T20" s="197"/>
      <c r="U20" s="197"/>
    </row>
    <row r="21" spans="1:21">
      <c r="A21" s="345" t="s">
        <v>179</v>
      </c>
      <c r="B21" s="197">
        <v>1</v>
      </c>
      <c r="C21" s="197"/>
      <c r="D21" s="197"/>
      <c r="E21" s="197"/>
      <c r="F21" s="197">
        <v>1</v>
      </c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>
        <v>1</v>
      </c>
      <c r="T21" s="197">
        <v>1</v>
      </c>
      <c r="U21" s="197"/>
    </row>
    <row r="22" spans="1:21">
      <c r="A22" s="345" t="s">
        <v>110</v>
      </c>
      <c r="B22" s="197">
        <v>8</v>
      </c>
      <c r="C22" s="197"/>
      <c r="D22" s="197"/>
      <c r="E22" s="197"/>
      <c r="F22" s="197">
        <v>3</v>
      </c>
      <c r="G22" s="197"/>
      <c r="H22" s="197">
        <v>4</v>
      </c>
      <c r="I22" s="197"/>
      <c r="J22" s="197"/>
      <c r="K22" s="197">
        <v>4</v>
      </c>
      <c r="L22" s="197"/>
      <c r="M22" s="197"/>
      <c r="N22" s="197"/>
      <c r="O22" s="197"/>
      <c r="P22" s="197"/>
      <c r="Q22" s="197">
        <v>1</v>
      </c>
      <c r="R22" s="197"/>
      <c r="S22" s="197">
        <v>4</v>
      </c>
      <c r="T22" s="197"/>
      <c r="U22" s="197"/>
    </row>
    <row r="23" spans="1:21">
      <c r="A23" s="345" t="s">
        <v>180</v>
      </c>
      <c r="B23" s="197">
        <v>6</v>
      </c>
      <c r="C23" s="197"/>
      <c r="D23" s="197"/>
      <c r="E23" s="197"/>
      <c r="F23" s="197"/>
      <c r="G23" s="197"/>
      <c r="H23" s="197">
        <v>4</v>
      </c>
      <c r="I23" s="197">
        <v>1</v>
      </c>
      <c r="J23" s="197">
        <v>2</v>
      </c>
      <c r="K23" s="197">
        <v>1</v>
      </c>
      <c r="L23" s="197"/>
      <c r="M23" s="197">
        <v>1</v>
      </c>
      <c r="N23" s="197"/>
      <c r="O23" s="197"/>
      <c r="P23" s="197"/>
      <c r="Q23" s="197"/>
      <c r="R23" s="197"/>
      <c r="S23" s="197"/>
      <c r="T23" s="197"/>
      <c r="U23" s="197"/>
    </row>
    <row r="24" spans="1:21">
      <c r="A24" s="345" t="s">
        <v>181</v>
      </c>
      <c r="B24" s="197">
        <v>2</v>
      </c>
      <c r="C24" s="197"/>
      <c r="D24" s="197"/>
      <c r="E24" s="197"/>
      <c r="F24" s="197">
        <v>1</v>
      </c>
      <c r="G24" s="197"/>
      <c r="H24" s="197"/>
      <c r="I24" s="197"/>
      <c r="J24" s="197"/>
      <c r="K24" s="197"/>
      <c r="L24" s="197"/>
      <c r="M24" s="197"/>
      <c r="N24" s="197"/>
      <c r="O24" s="197"/>
      <c r="P24" s="197">
        <v>1</v>
      </c>
      <c r="Q24" s="197"/>
      <c r="R24" s="197"/>
      <c r="S24" s="197"/>
      <c r="T24" s="197"/>
      <c r="U24" s="197"/>
    </row>
    <row r="25" spans="1:21">
      <c r="A25" s="345" t="s">
        <v>112</v>
      </c>
      <c r="B25" s="197">
        <v>23</v>
      </c>
      <c r="C25" s="197"/>
      <c r="D25" s="197"/>
      <c r="E25" s="197">
        <v>1</v>
      </c>
      <c r="F25" s="197">
        <v>11</v>
      </c>
      <c r="G25" s="197"/>
      <c r="H25" s="197">
        <v>3</v>
      </c>
      <c r="I25" s="197"/>
      <c r="J25" s="197">
        <v>1</v>
      </c>
      <c r="K25" s="197">
        <v>2</v>
      </c>
      <c r="L25" s="197"/>
      <c r="M25" s="197"/>
      <c r="N25" s="197">
        <v>1</v>
      </c>
      <c r="O25" s="197">
        <v>1</v>
      </c>
      <c r="P25" s="197">
        <v>1</v>
      </c>
      <c r="Q25" s="197">
        <v>3</v>
      </c>
      <c r="R25" s="197">
        <v>1</v>
      </c>
      <c r="S25" s="197">
        <v>12</v>
      </c>
      <c r="T25" s="197">
        <v>7</v>
      </c>
      <c r="U25" s="197">
        <v>1</v>
      </c>
    </row>
    <row r="26" spans="1:21">
      <c r="A26" s="345" t="s">
        <v>182</v>
      </c>
      <c r="B26" s="197">
        <v>167</v>
      </c>
      <c r="C26" s="197"/>
      <c r="D26" s="197">
        <v>1</v>
      </c>
      <c r="E26" s="197">
        <v>2</v>
      </c>
      <c r="F26" s="197">
        <v>52</v>
      </c>
      <c r="G26" s="197">
        <v>1</v>
      </c>
      <c r="H26" s="197">
        <v>80</v>
      </c>
      <c r="I26" s="197">
        <v>6</v>
      </c>
      <c r="J26" s="197">
        <v>10</v>
      </c>
      <c r="K26" s="197">
        <v>64</v>
      </c>
      <c r="L26" s="197"/>
      <c r="M26" s="197">
        <v>2</v>
      </c>
      <c r="N26" s="197">
        <v>3</v>
      </c>
      <c r="O26" s="197">
        <v>3</v>
      </c>
      <c r="P26" s="197"/>
      <c r="Q26" s="197">
        <v>5</v>
      </c>
      <c r="R26" s="197">
        <v>4</v>
      </c>
      <c r="S26" s="197">
        <v>57</v>
      </c>
      <c r="T26" s="197">
        <v>19</v>
      </c>
      <c r="U26" s="197">
        <v>6</v>
      </c>
    </row>
    <row r="27" spans="1:21">
      <c r="A27" s="345" t="s">
        <v>183</v>
      </c>
      <c r="B27" s="197">
        <v>2</v>
      </c>
      <c r="C27" s="197"/>
      <c r="D27" s="197"/>
      <c r="E27" s="197"/>
      <c r="F27" s="197">
        <v>2</v>
      </c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>
        <v>2</v>
      </c>
      <c r="T27" s="197"/>
      <c r="U27" s="197"/>
    </row>
    <row r="28" spans="1:21">
      <c r="A28" s="345" t="s">
        <v>184</v>
      </c>
      <c r="B28" s="197">
        <v>1</v>
      </c>
      <c r="C28" s="197">
        <v>1</v>
      </c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>
        <v>1</v>
      </c>
      <c r="U28" s="197"/>
    </row>
  </sheetData>
  <mergeCells count="23">
    <mergeCell ref="N3:N4"/>
    <mergeCell ref="R3:R4"/>
    <mergeCell ref="S3:S4"/>
    <mergeCell ref="T2:T4"/>
    <mergeCell ref="U2:U4"/>
    <mergeCell ref="C3:C4"/>
    <mergeCell ref="D3:D4"/>
    <mergeCell ref="E3:E4"/>
    <mergeCell ref="F3:F4"/>
    <mergeCell ref="H3:H4"/>
    <mergeCell ref="I3:K3"/>
    <mergeCell ref="L3:L4"/>
    <mergeCell ref="M3:M4"/>
    <mergeCell ref="A1:U1"/>
    <mergeCell ref="A2:A4"/>
    <mergeCell ref="B2:B4"/>
    <mergeCell ref="C2:F2"/>
    <mergeCell ref="G2:G4"/>
    <mergeCell ref="H2:N2"/>
    <mergeCell ref="O2:O4"/>
    <mergeCell ref="P2:P4"/>
    <mergeCell ref="Q2:Q4"/>
    <mergeCell ref="R2:S2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C34" sqref="C34"/>
    </sheetView>
  </sheetViews>
  <sheetFormatPr defaultRowHeight="15"/>
  <cols>
    <col min="1" max="1" width="27.28515625" style="167" customWidth="1"/>
    <col min="2" max="5" width="14.140625" style="167" customWidth="1"/>
    <col min="6" max="16384" width="9.140625" style="167"/>
  </cols>
  <sheetData>
    <row r="1" spans="1:5" ht="28.5" customHeight="1">
      <c r="A1" s="380" t="s">
        <v>373</v>
      </c>
      <c r="B1" s="380"/>
      <c r="C1" s="380"/>
      <c r="D1" s="380"/>
      <c r="E1" s="380"/>
    </row>
    <row r="2" spans="1:5">
      <c r="A2" s="169" t="s">
        <v>374</v>
      </c>
      <c r="B2" s="168">
        <v>2013</v>
      </c>
      <c r="C2" s="168">
        <v>2014</v>
      </c>
      <c r="D2" s="168">
        <v>2015</v>
      </c>
      <c r="E2" s="286">
        <v>2016</v>
      </c>
    </row>
    <row r="3" spans="1:5">
      <c r="A3" s="182" t="s">
        <v>375</v>
      </c>
      <c r="B3" s="171">
        <v>34642487.899999999</v>
      </c>
      <c r="C3" s="191">
        <v>3546299.5</v>
      </c>
      <c r="D3" s="191">
        <v>2644655.9</v>
      </c>
      <c r="E3" s="171">
        <v>37620461.100000001</v>
      </c>
    </row>
    <row r="4" spans="1:5">
      <c r="A4" s="174" t="s">
        <v>376</v>
      </c>
      <c r="B4" s="175">
        <v>23566.5</v>
      </c>
      <c r="C4" s="175">
        <v>39873.199999999997</v>
      </c>
      <c r="D4" s="175">
        <v>23645.3</v>
      </c>
      <c r="E4" s="175">
        <v>1255689.8</v>
      </c>
    </row>
    <row r="5" spans="1:5">
      <c r="A5" s="174" t="s">
        <v>377</v>
      </c>
      <c r="B5" s="175">
        <v>24566.3</v>
      </c>
      <c r="C5" s="178">
        <v>26472.9</v>
      </c>
      <c r="D5" s="178">
        <v>10488.4</v>
      </c>
      <c r="E5" s="178">
        <v>753696</v>
      </c>
    </row>
    <row r="6" spans="1:5">
      <c r="A6" s="174" t="s">
        <v>378</v>
      </c>
      <c r="B6" s="175">
        <v>30131.599999999999</v>
      </c>
      <c r="C6" s="175">
        <v>49789.1</v>
      </c>
      <c r="D6" s="175">
        <v>20213.099999999999</v>
      </c>
      <c r="E6" s="178">
        <v>845743.8</v>
      </c>
    </row>
    <row r="7" spans="1:5">
      <c r="A7" s="174" t="s">
        <v>102</v>
      </c>
      <c r="B7" s="175">
        <v>27438.3</v>
      </c>
      <c r="C7" s="175">
        <v>27523.8</v>
      </c>
      <c r="D7" s="175">
        <v>11882.3</v>
      </c>
      <c r="E7" s="178">
        <v>820988.1</v>
      </c>
    </row>
    <row r="8" spans="1:5">
      <c r="A8" s="174" t="s">
        <v>379</v>
      </c>
      <c r="B8" s="175">
        <v>18339.7</v>
      </c>
      <c r="C8" s="175">
        <v>36380.5</v>
      </c>
      <c r="D8" s="175">
        <v>24790.799999999999</v>
      </c>
      <c r="E8" s="175">
        <v>1156434.1000000001</v>
      </c>
    </row>
    <row r="9" spans="1:5">
      <c r="A9" s="174" t="s">
        <v>380</v>
      </c>
      <c r="B9" s="175">
        <v>15002.6</v>
      </c>
      <c r="C9" s="175">
        <v>39096.300000000003</v>
      </c>
      <c r="D9" s="178">
        <v>21687.5</v>
      </c>
      <c r="E9" s="263">
        <v>1043600.7</v>
      </c>
    </row>
    <row r="10" spans="1:5">
      <c r="A10" s="174" t="s">
        <v>381</v>
      </c>
      <c r="B10" s="178">
        <v>14699.1</v>
      </c>
      <c r="C10" s="175">
        <v>33051.9</v>
      </c>
      <c r="D10" s="175">
        <v>14225.8</v>
      </c>
      <c r="E10" s="175">
        <v>802021.4</v>
      </c>
    </row>
    <row r="11" spans="1:5">
      <c r="A11" s="174" t="s">
        <v>174</v>
      </c>
      <c r="B11" s="178">
        <v>24251.599999999999</v>
      </c>
      <c r="C11" s="175">
        <v>34511.300000000003</v>
      </c>
      <c r="D11" s="175">
        <v>17369.5</v>
      </c>
      <c r="E11" s="175">
        <v>793160.1</v>
      </c>
    </row>
    <row r="12" spans="1:5">
      <c r="A12" s="174" t="s">
        <v>175</v>
      </c>
      <c r="B12" s="175">
        <v>34534.300000000003</v>
      </c>
      <c r="C12" s="175">
        <v>36820.300000000003</v>
      </c>
      <c r="D12" s="175">
        <v>15515.5</v>
      </c>
      <c r="E12" s="264">
        <v>927157.2</v>
      </c>
    </row>
    <row r="13" spans="1:5">
      <c r="A13" s="174" t="s">
        <v>382</v>
      </c>
      <c r="B13" s="175">
        <v>32158.6</v>
      </c>
      <c r="C13" s="178">
        <v>38306.1</v>
      </c>
      <c r="D13" s="178">
        <v>28074.1</v>
      </c>
      <c r="E13" s="178">
        <v>1221042.3999999999</v>
      </c>
    </row>
    <row r="14" spans="1:5">
      <c r="A14" s="174" t="s">
        <v>383</v>
      </c>
      <c r="B14" s="178">
        <v>9468.2999999999993</v>
      </c>
      <c r="C14" s="175">
        <v>22183.599999999999</v>
      </c>
      <c r="D14" s="175">
        <v>12899.6</v>
      </c>
      <c r="E14" s="175">
        <v>988090.1</v>
      </c>
    </row>
    <row r="15" spans="1:5">
      <c r="A15" s="174" t="s">
        <v>384</v>
      </c>
      <c r="B15" s="175">
        <v>10984.3</v>
      </c>
      <c r="C15" s="178">
        <v>26793.9</v>
      </c>
      <c r="D15" s="178">
        <v>18582.599999999999</v>
      </c>
      <c r="E15" s="175">
        <v>772105.9</v>
      </c>
    </row>
    <row r="16" spans="1:5">
      <c r="A16" s="174" t="s">
        <v>107</v>
      </c>
      <c r="B16" s="175">
        <v>21928.400000000001</v>
      </c>
      <c r="C16" s="175">
        <v>31017.1</v>
      </c>
      <c r="D16" s="175">
        <v>25172.9</v>
      </c>
      <c r="E16" s="175">
        <v>781473.1</v>
      </c>
    </row>
    <row r="17" spans="1:5">
      <c r="A17" s="174" t="s">
        <v>385</v>
      </c>
      <c r="B17" s="178">
        <v>22235.7</v>
      </c>
      <c r="C17" s="175">
        <v>30032.5</v>
      </c>
      <c r="D17" s="178">
        <v>18056.599999999999</v>
      </c>
      <c r="E17" s="175">
        <v>763357.4</v>
      </c>
    </row>
    <row r="18" spans="1:5">
      <c r="A18" s="174" t="s">
        <v>386</v>
      </c>
      <c r="B18" s="175">
        <v>19251.7</v>
      </c>
      <c r="C18" s="175">
        <v>28389.3</v>
      </c>
      <c r="D18" s="178">
        <v>20580.3</v>
      </c>
      <c r="E18" s="175">
        <v>740118.9</v>
      </c>
    </row>
    <row r="19" spans="1:5">
      <c r="A19" s="174" t="s">
        <v>387</v>
      </c>
      <c r="B19" s="175">
        <v>16441.8</v>
      </c>
      <c r="C19" s="175">
        <v>35849.599999999999</v>
      </c>
      <c r="D19" s="175">
        <v>30347.7</v>
      </c>
      <c r="E19" s="175">
        <v>958375.2</v>
      </c>
    </row>
    <row r="20" spans="1:5">
      <c r="A20" s="174" t="s">
        <v>388</v>
      </c>
      <c r="B20" s="175">
        <v>19489.7</v>
      </c>
      <c r="C20" s="175">
        <v>20191.5</v>
      </c>
      <c r="D20" s="175">
        <v>19179.5</v>
      </c>
      <c r="E20" s="263">
        <v>731377.6</v>
      </c>
    </row>
    <row r="21" spans="1:5">
      <c r="A21" s="174" t="s">
        <v>110</v>
      </c>
      <c r="B21" s="175">
        <v>12047.8</v>
      </c>
      <c r="C21" s="178">
        <v>17168.7</v>
      </c>
      <c r="D21" s="175">
        <v>3651.1</v>
      </c>
      <c r="E21" s="175">
        <v>955434.1</v>
      </c>
    </row>
    <row r="22" spans="1:5">
      <c r="A22" s="174" t="s">
        <v>389</v>
      </c>
      <c r="B22" s="175">
        <v>21771.3</v>
      </c>
      <c r="C22" s="178">
        <v>20649</v>
      </c>
      <c r="D22" s="175">
        <v>18498.400000000001</v>
      </c>
      <c r="E22" s="175">
        <v>747627.7</v>
      </c>
    </row>
    <row r="23" spans="1:5">
      <c r="A23" s="174" t="s">
        <v>390</v>
      </c>
      <c r="B23" s="175">
        <v>7017.4</v>
      </c>
      <c r="C23" s="175">
        <v>8640.7999999999993</v>
      </c>
      <c r="D23" s="178">
        <v>8878</v>
      </c>
      <c r="E23" s="175">
        <v>658274.69999999995</v>
      </c>
    </row>
    <row r="24" spans="1:5">
      <c r="A24" s="174" t="s">
        <v>112</v>
      </c>
      <c r="B24" s="178">
        <v>19697</v>
      </c>
      <c r="C24" s="175">
        <v>28585.5</v>
      </c>
      <c r="D24" s="178">
        <v>16783</v>
      </c>
      <c r="E24" s="178">
        <v>653594.4</v>
      </c>
    </row>
    <row r="25" spans="1:5">
      <c r="A25" s="174" t="s">
        <v>391</v>
      </c>
      <c r="B25" s="175">
        <v>229505.8</v>
      </c>
      <c r="C25" s="178">
        <v>223987</v>
      </c>
      <c r="D25" s="175">
        <v>183296.7</v>
      </c>
      <c r="E25" s="178">
        <v>7653365.0999999996</v>
      </c>
    </row>
    <row r="26" spans="1:5">
      <c r="A26" s="174" t="s">
        <v>183</v>
      </c>
      <c r="B26" s="175">
        <v>21218.7</v>
      </c>
      <c r="C26" s="175">
        <v>25841.8</v>
      </c>
      <c r="D26" s="178">
        <v>21120.799999999999</v>
      </c>
      <c r="E26" s="175">
        <v>739740.7</v>
      </c>
    </row>
    <row r="27" spans="1:5">
      <c r="A27" s="174" t="s">
        <v>184</v>
      </c>
      <c r="B27" s="175">
        <v>14570.7</v>
      </c>
      <c r="C27" s="178">
        <v>17792.400000000001</v>
      </c>
      <c r="D27" s="175">
        <v>18340.2</v>
      </c>
      <c r="E27" s="175">
        <v>684446.6</v>
      </c>
    </row>
    <row r="28" spans="1:5" ht="25.5">
      <c r="A28" s="180" t="s">
        <v>392</v>
      </c>
      <c r="B28" s="178">
        <v>33952170.700000003</v>
      </c>
      <c r="C28" s="178">
        <v>2647351.4</v>
      </c>
      <c r="D28" s="178">
        <v>2041376.2</v>
      </c>
      <c r="E28" s="178">
        <v>10173546</v>
      </c>
    </row>
    <row r="29" spans="1:5">
      <c r="C29" s="167" t="s">
        <v>441</v>
      </c>
    </row>
  </sheetData>
  <mergeCells count="1">
    <mergeCell ref="A1:E1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F32" sqref="F32"/>
    </sheetView>
  </sheetViews>
  <sheetFormatPr defaultRowHeight="15"/>
  <cols>
    <col min="1" max="1" width="25.42578125" style="167" customWidth="1"/>
    <col min="2" max="5" width="14.140625" style="167" customWidth="1"/>
    <col min="6" max="16384" width="9.140625" style="167"/>
  </cols>
  <sheetData>
    <row r="1" spans="1:5" ht="28.5" customHeight="1">
      <c r="A1" s="380" t="s">
        <v>393</v>
      </c>
      <c r="B1" s="380"/>
      <c r="C1" s="380"/>
      <c r="D1" s="380"/>
      <c r="E1" s="380"/>
    </row>
    <row r="2" spans="1:5">
      <c r="A2" s="169" t="s">
        <v>374</v>
      </c>
      <c r="B2" s="168">
        <v>2013</v>
      </c>
      <c r="C2" s="168">
        <v>2014</v>
      </c>
      <c r="D2" s="168">
        <v>2015</v>
      </c>
      <c r="E2" s="286">
        <v>2016</v>
      </c>
    </row>
    <row r="3" spans="1:5">
      <c r="A3" s="182" t="s">
        <v>375</v>
      </c>
      <c r="B3" s="171">
        <v>26486601.600000001</v>
      </c>
      <c r="C3" s="171">
        <v>24355659.100000001</v>
      </c>
      <c r="D3" s="171">
        <v>31525076.199999999</v>
      </c>
      <c r="E3" s="171">
        <v>33841483.5</v>
      </c>
    </row>
    <row r="4" spans="1:5">
      <c r="A4" s="174" t="s">
        <v>376</v>
      </c>
      <c r="B4" s="178">
        <v>644248</v>
      </c>
      <c r="C4" s="175">
        <v>661218.5</v>
      </c>
      <c r="D4" s="178">
        <v>645935</v>
      </c>
      <c r="E4" s="175">
        <v>649527.80000000005</v>
      </c>
    </row>
    <row r="5" spans="1:5">
      <c r="A5" s="174" t="s">
        <v>377</v>
      </c>
      <c r="B5" s="175">
        <v>641364.6</v>
      </c>
      <c r="C5" s="175">
        <v>761263.7</v>
      </c>
      <c r="D5" s="175">
        <v>628870.30000000005</v>
      </c>
      <c r="E5" s="175">
        <v>708820.6</v>
      </c>
    </row>
    <row r="6" spans="1:5">
      <c r="A6" s="174" t="s">
        <v>378</v>
      </c>
      <c r="B6" s="175">
        <v>748440.5</v>
      </c>
      <c r="C6" s="175">
        <v>872730.9</v>
      </c>
      <c r="D6" s="175">
        <v>762814.1</v>
      </c>
      <c r="E6" s="175">
        <v>758235.1</v>
      </c>
    </row>
    <row r="7" spans="1:5">
      <c r="A7" s="174" t="s">
        <v>102</v>
      </c>
      <c r="B7" s="178">
        <v>658659.80000000005</v>
      </c>
      <c r="C7" s="175">
        <v>778922.8</v>
      </c>
      <c r="D7" s="178">
        <v>686573</v>
      </c>
      <c r="E7" s="178">
        <v>736377</v>
      </c>
    </row>
    <row r="8" spans="1:5">
      <c r="A8" s="174" t="s">
        <v>379</v>
      </c>
      <c r="B8" s="178">
        <v>893653</v>
      </c>
      <c r="C8" s="175">
        <v>1004874.6</v>
      </c>
      <c r="D8" s="175">
        <v>949797.5</v>
      </c>
      <c r="E8" s="175">
        <v>1162379.7</v>
      </c>
    </row>
    <row r="9" spans="1:5">
      <c r="A9" s="174" t="s">
        <v>380</v>
      </c>
      <c r="B9" s="175">
        <v>975212.7</v>
      </c>
      <c r="C9" s="175">
        <v>1102078.1000000001</v>
      </c>
      <c r="D9" s="175">
        <v>943393.4</v>
      </c>
      <c r="E9" s="175">
        <v>992537.7</v>
      </c>
    </row>
    <row r="10" spans="1:5">
      <c r="A10" s="174" t="s">
        <v>381</v>
      </c>
      <c r="B10" s="175">
        <v>693199.8</v>
      </c>
      <c r="C10" s="178">
        <v>829208.4</v>
      </c>
      <c r="D10" s="175">
        <v>694597.3</v>
      </c>
      <c r="E10" s="175">
        <v>740325.1</v>
      </c>
    </row>
    <row r="11" spans="1:5">
      <c r="A11" s="174" t="s">
        <v>174</v>
      </c>
      <c r="B11" s="175">
        <v>772740.2</v>
      </c>
      <c r="C11" s="175">
        <v>835145.1</v>
      </c>
      <c r="D11" s="178">
        <v>755464.1</v>
      </c>
      <c r="E11" s="175">
        <v>794553.1</v>
      </c>
    </row>
    <row r="12" spans="1:5">
      <c r="A12" s="174" t="s">
        <v>175</v>
      </c>
      <c r="B12" s="178">
        <v>722386</v>
      </c>
      <c r="C12" s="178">
        <v>944077.6</v>
      </c>
      <c r="D12" s="175">
        <v>874829.2</v>
      </c>
      <c r="E12" s="175">
        <v>806962.7</v>
      </c>
    </row>
    <row r="13" spans="1:5">
      <c r="A13" s="174" t="s">
        <v>382</v>
      </c>
      <c r="B13" s="175">
        <v>1136874.3999999999</v>
      </c>
      <c r="C13" s="178">
        <v>1361201.9</v>
      </c>
      <c r="D13" s="178">
        <v>1229437.8999999999</v>
      </c>
      <c r="E13" s="175">
        <v>1201052.2</v>
      </c>
    </row>
    <row r="14" spans="1:5">
      <c r="A14" s="174" t="s">
        <v>383</v>
      </c>
      <c r="B14" s="175">
        <v>762527.6</v>
      </c>
      <c r="C14" s="178">
        <v>854356.2</v>
      </c>
      <c r="D14" s="175">
        <v>860797.1</v>
      </c>
      <c r="E14" s="178">
        <v>950324</v>
      </c>
    </row>
    <row r="15" spans="1:5">
      <c r="A15" s="174" t="s">
        <v>384</v>
      </c>
      <c r="B15" s="175">
        <v>681178.4</v>
      </c>
      <c r="C15" s="178">
        <v>782792.1</v>
      </c>
      <c r="D15" s="175">
        <v>729289.4</v>
      </c>
      <c r="E15" s="178">
        <v>688111</v>
      </c>
    </row>
    <row r="16" spans="1:5">
      <c r="A16" s="174" t="s">
        <v>107</v>
      </c>
      <c r="B16" s="175">
        <v>704230.7</v>
      </c>
      <c r="C16" s="178">
        <v>841641.7</v>
      </c>
      <c r="D16" s="175">
        <v>802572.7</v>
      </c>
      <c r="E16" s="178">
        <v>716769</v>
      </c>
    </row>
    <row r="17" spans="1:5">
      <c r="A17" s="174" t="s">
        <v>385</v>
      </c>
      <c r="B17" s="178">
        <v>715772.4</v>
      </c>
      <c r="C17" s="175">
        <v>878285.5</v>
      </c>
      <c r="D17" s="175">
        <v>795623.9</v>
      </c>
      <c r="E17" s="178">
        <v>743186</v>
      </c>
    </row>
    <row r="18" spans="1:5">
      <c r="A18" s="174" t="s">
        <v>386</v>
      </c>
      <c r="B18" s="175">
        <v>606109.30000000005</v>
      </c>
      <c r="C18" s="178">
        <v>702111</v>
      </c>
      <c r="D18" s="175">
        <v>704008.6</v>
      </c>
      <c r="E18" s="175">
        <v>685626.2</v>
      </c>
    </row>
    <row r="19" spans="1:5">
      <c r="A19" s="174" t="s">
        <v>387</v>
      </c>
      <c r="B19" s="175">
        <v>868684.3</v>
      </c>
      <c r="C19" s="175">
        <v>1058972.2</v>
      </c>
      <c r="D19" s="175">
        <v>843468.80000000005</v>
      </c>
      <c r="E19" s="178">
        <v>915548</v>
      </c>
    </row>
    <row r="20" spans="1:5">
      <c r="A20" s="174" t="s">
        <v>388</v>
      </c>
      <c r="B20" s="175">
        <v>623358.1</v>
      </c>
      <c r="C20" s="175">
        <v>803028.9</v>
      </c>
      <c r="D20" s="175">
        <v>739313.4</v>
      </c>
      <c r="E20" s="175">
        <v>762537.2</v>
      </c>
    </row>
    <row r="21" spans="1:5">
      <c r="A21" s="174" t="s">
        <v>110</v>
      </c>
      <c r="B21" s="178">
        <v>922644.9</v>
      </c>
      <c r="C21" s="178">
        <v>1055498.3</v>
      </c>
      <c r="D21" s="175">
        <v>1022555.2</v>
      </c>
      <c r="E21" s="178">
        <v>884232.7</v>
      </c>
    </row>
    <row r="22" spans="1:5">
      <c r="A22" s="174" t="s">
        <v>389</v>
      </c>
      <c r="B22" s="175">
        <v>639002.1</v>
      </c>
      <c r="C22" s="178">
        <v>794131.7</v>
      </c>
      <c r="D22" s="178">
        <v>707468</v>
      </c>
      <c r="E22" s="175">
        <v>723781.2</v>
      </c>
    </row>
    <row r="23" spans="1:5">
      <c r="A23" s="174" t="s">
        <v>390</v>
      </c>
      <c r="B23" s="175">
        <v>575999.30000000005</v>
      </c>
      <c r="C23" s="175">
        <v>734860.3</v>
      </c>
      <c r="D23" s="175">
        <v>604394.6</v>
      </c>
      <c r="E23" s="178">
        <v>621944.80000000005</v>
      </c>
    </row>
    <row r="24" spans="1:5">
      <c r="A24" s="174" t="s">
        <v>112</v>
      </c>
      <c r="B24" s="178">
        <v>559381</v>
      </c>
      <c r="C24" s="178">
        <v>605448</v>
      </c>
      <c r="D24" s="175">
        <v>544973.5</v>
      </c>
      <c r="E24" s="175">
        <v>618382.9</v>
      </c>
    </row>
    <row r="25" spans="1:5">
      <c r="A25" s="174" t="s">
        <v>391</v>
      </c>
      <c r="B25" s="175">
        <v>7106035.2000000002</v>
      </c>
      <c r="C25" s="178">
        <v>7632876.5</v>
      </c>
      <c r="D25" s="175">
        <v>6929880.7999999998</v>
      </c>
      <c r="E25" s="175">
        <v>7430505.9000000004</v>
      </c>
    </row>
    <row r="26" spans="1:5">
      <c r="A26" s="174" t="s">
        <v>183</v>
      </c>
      <c r="B26" s="178">
        <v>610817</v>
      </c>
      <c r="C26" s="175">
        <v>750527.1</v>
      </c>
      <c r="D26" s="178">
        <v>653201.5</v>
      </c>
      <c r="E26" s="178">
        <v>697237</v>
      </c>
    </row>
    <row r="27" spans="1:5">
      <c r="A27" s="174" t="s">
        <v>184</v>
      </c>
      <c r="B27" s="178">
        <v>541894</v>
      </c>
      <c r="C27" s="175">
        <v>797773.8</v>
      </c>
      <c r="D27" s="178">
        <v>768681.4</v>
      </c>
      <c r="E27" s="178">
        <v>621205.9</v>
      </c>
    </row>
    <row r="28" spans="1:5" ht="25.5">
      <c r="A28" s="180" t="s">
        <v>392</v>
      </c>
      <c r="B28" s="175">
        <v>2682188.4</v>
      </c>
      <c r="C28" s="178">
        <v>4245467.8</v>
      </c>
      <c r="D28" s="175">
        <v>6647135.5</v>
      </c>
      <c r="E28" s="178">
        <v>8231320.7000000002</v>
      </c>
    </row>
    <row r="30" spans="1:5">
      <c r="D30" s="183"/>
      <c r="E30" s="183"/>
    </row>
  </sheetData>
  <mergeCells count="1">
    <mergeCell ref="A1:E1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J27" sqref="J27"/>
    </sheetView>
  </sheetViews>
  <sheetFormatPr defaultRowHeight="15"/>
  <cols>
    <col min="1" max="1" width="25.42578125" style="167" customWidth="1"/>
    <col min="2" max="5" width="14.140625" style="167" customWidth="1"/>
    <col min="6" max="16384" width="9.140625" style="167"/>
  </cols>
  <sheetData>
    <row r="1" spans="1:5" ht="28.5" customHeight="1">
      <c r="A1" s="380" t="s">
        <v>394</v>
      </c>
      <c r="B1" s="380"/>
      <c r="C1" s="380"/>
      <c r="D1" s="380"/>
      <c r="E1" s="380"/>
    </row>
    <row r="2" spans="1:5">
      <c r="A2" s="169" t="s">
        <v>374</v>
      </c>
      <c r="B2" s="168">
        <v>2013</v>
      </c>
      <c r="C2" s="168">
        <v>2014</v>
      </c>
      <c r="D2" s="168">
        <v>2015</v>
      </c>
      <c r="E2" s="286">
        <v>2016</v>
      </c>
    </row>
    <row r="3" spans="1:5">
      <c r="A3" s="182" t="s">
        <v>375</v>
      </c>
      <c r="B3" s="191">
        <v>3945498.4</v>
      </c>
      <c r="C3" s="191">
        <v>4879824.0999999996</v>
      </c>
      <c r="D3" s="171">
        <v>4175151.2</v>
      </c>
      <c r="E3" s="191">
        <v>4893496.7</v>
      </c>
    </row>
    <row r="4" spans="1:5">
      <c r="A4" s="174" t="s">
        <v>376</v>
      </c>
      <c r="B4" s="175">
        <v>54012.6</v>
      </c>
      <c r="C4" s="175">
        <v>70647.8</v>
      </c>
      <c r="D4" s="175">
        <v>60595.3</v>
      </c>
      <c r="E4" s="178">
        <v>59911</v>
      </c>
    </row>
    <row r="5" spans="1:5">
      <c r="A5" s="174" t="s">
        <v>377</v>
      </c>
      <c r="B5" s="175">
        <v>42393.4</v>
      </c>
      <c r="C5" s="175">
        <v>59966.8</v>
      </c>
      <c r="D5" s="175">
        <v>52626.1</v>
      </c>
      <c r="E5" s="175">
        <v>75279.8</v>
      </c>
    </row>
    <row r="6" spans="1:5">
      <c r="A6" s="174" t="s">
        <v>378</v>
      </c>
      <c r="B6" s="175">
        <v>68195.899999999994</v>
      </c>
      <c r="C6" s="175">
        <v>91747.1</v>
      </c>
      <c r="D6" s="175">
        <v>74015.3</v>
      </c>
      <c r="E6" s="175">
        <v>94950.7</v>
      </c>
    </row>
    <row r="7" spans="1:5">
      <c r="A7" s="174" t="s">
        <v>102</v>
      </c>
      <c r="B7" s="175">
        <v>70273.100000000006</v>
      </c>
      <c r="C7" s="175">
        <v>91794.4</v>
      </c>
      <c r="D7" s="175">
        <v>65358.7</v>
      </c>
      <c r="E7" s="175">
        <v>87032.6</v>
      </c>
    </row>
    <row r="8" spans="1:5">
      <c r="A8" s="174" t="s">
        <v>379</v>
      </c>
      <c r="B8" s="175">
        <v>74905.2</v>
      </c>
      <c r="C8" s="175">
        <v>96632.1</v>
      </c>
      <c r="D8" s="175">
        <v>99957.5</v>
      </c>
      <c r="E8" s="175">
        <v>104613.4</v>
      </c>
    </row>
    <row r="9" spans="1:5">
      <c r="A9" s="174" t="s">
        <v>380</v>
      </c>
      <c r="B9" s="175">
        <v>73107.399999999994</v>
      </c>
      <c r="C9" s="178">
        <v>127221.5</v>
      </c>
      <c r="D9" s="175">
        <v>83878.399999999994</v>
      </c>
      <c r="E9" s="178">
        <v>100149.3</v>
      </c>
    </row>
    <row r="10" spans="1:5">
      <c r="A10" s="174" t="s">
        <v>381</v>
      </c>
      <c r="B10" s="178">
        <v>99240.7</v>
      </c>
      <c r="C10" s="175">
        <v>110709.6</v>
      </c>
      <c r="D10" s="178">
        <v>94264</v>
      </c>
      <c r="E10" s="175">
        <v>118346.6</v>
      </c>
    </row>
    <row r="11" spans="1:5">
      <c r="A11" s="174" t="s">
        <v>174</v>
      </c>
      <c r="B11" s="175">
        <v>74672.3</v>
      </c>
      <c r="C11" s="175">
        <v>103951.7</v>
      </c>
      <c r="D11" s="175">
        <v>81851.100000000006</v>
      </c>
      <c r="E11" s="175">
        <v>91748.4</v>
      </c>
    </row>
    <row r="12" spans="1:5">
      <c r="A12" s="174" t="s">
        <v>175</v>
      </c>
      <c r="B12" s="175">
        <v>70564.100000000006</v>
      </c>
      <c r="C12" s="175">
        <v>79827.100000000006</v>
      </c>
      <c r="D12" s="175">
        <v>66023.5</v>
      </c>
      <c r="E12" s="175">
        <v>95470.3</v>
      </c>
    </row>
    <row r="13" spans="1:5">
      <c r="A13" s="174" t="s">
        <v>382</v>
      </c>
      <c r="B13" s="175">
        <v>189222.39999999999</v>
      </c>
      <c r="C13" s="175">
        <v>186712.5</v>
      </c>
      <c r="D13" s="178">
        <v>198778</v>
      </c>
      <c r="E13" s="178">
        <v>170111.8</v>
      </c>
    </row>
    <row r="14" spans="1:5">
      <c r="A14" s="174" t="s">
        <v>383</v>
      </c>
      <c r="B14" s="178">
        <v>60897.599999999999</v>
      </c>
      <c r="C14" s="175">
        <v>94267.4</v>
      </c>
      <c r="D14" s="178">
        <v>77434</v>
      </c>
      <c r="E14" s="175">
        <v>107511.8</v>
      </c>
    </row>
    <row r="15" spans="1:5">
      <c r="A15" s="174" t="s">
        <v>384</v>
      </c>
      <c r="B15" s="178">
        <v>52885.8</v>
      </c>
      <c r="C15" s="178">
        <v>69424.5</v>
      </c>
      <c r="D15" s="178">
        <v>59839</v>
      </c>
      <c r="E15" s="175">
        <v>90875.5</v>
      </c>
    </row>
    <row r="16" spans="1:5">
      <c r="A16" s="174" t="s">
        <v>107</v>
      </c>
      <c r="B16" s="178">
        <v>52599.7</v>
      </c>
      <c r="C16" s="175">
        <v>83451.600000000006</v>
      </c>
      <c r="D16" s="175">
        <v>72714.8</v>
      </c>
      <c r="E16" s="175">
        <v>75957.600000000006</v>
      </c>
    </row>
    <row r="17" spans="1:5">
      <c r="A17" s="174" t="s">
        <v>385</v>
      </c>
      <c r="B17" s="178">
        <v>66736.2</v>
      </c>
      <c r="C17" s="178">
        <v>81478</v>
      </c>
      <c r="D17" s="178">
        <v>82997</v>
      </c>
      <c r="E17" s="175">
        <v>84889.4</v>
      </c>
    </row>
    <row r="18" spans="1:5">
      <c r="A18" s="174" t="s">
        <v>386</v>
      </c>
      <c r="B18" s="175">
        <v>55510.8</v>
      </c>
      <c r="C18" s="175">
        <v>70782.5</v>
      </c>
      <c r="D18" s="175">
        <v>64032.5</v>
      </c>
      <c r="E18" s="175">
        <v>64872.5</v>
      </c>
    </row>
    <row r="19" spans="1:5">
      <c r="A19" s="174" t="s">
        <v>387</v>
      </c>
      <c r="B19" s="178">
        <v>91863</v>
      </c>
      <c r="C19" s="175">
        <v>125821.8</v>
      </c>
      <c r="D19" s="178">
        <v>118400.2</v>
      </c>
      <c r="E19" s="175">
        <v>143989.20000000001</v>
      </c>
    </row>
    <row r="20" spans="1:5">
      <c r="A20" s="174" t="s">
        <v>388</v>
      </c>
      <c r="B20" s="178">
        <v>49922.5</v>
      </c>
      <c r="C20" s="175">
        <v>55510.7</v>
      </c>
      <c r="D20" s="178">
        <v>50912.800000000003</v>
      </c>
      <c r="E20" s="175">
        <v>62622.2</v>
      </c>
    </row>
    <row r="21" spans="1:5">
      <c r="A21" s="174" t="s">
        <v>110</v>
      </c>
      <c r="B21" s="175">
        <v>119276.4</v>
      </c>
      <c r="C21" s="178">
        <v>120045.1</v>
      </c>
      <c r="D21" s="175">
        <v>119427.1</v>
      </c>
      <c r="E21" s="178">
        <v>169142.9</v>
      </c>
    </row>
    <row r="22" spans="1:5">
      <c r="A22" s="174" t="s">
        <v>389</v>
      </c>
      <c r="B22" s="175">
        <v>54145.599999999999</v>
      </c>
      <c r="C22" s="175">
        <v>65648.100000000006</v>
      </c>
      <c r="D22" s="175">
        <v>62951.3</v>
      </c>
      <c r="E22" s="175">
        <v>72335.7</v>
      </c>
    </row>
    <row r="23" spans="1:5">
      <c r="A23" s="174" t="s">
        <v>390</v>
      </c>
      <c r="B23" s="175">
        <v>48138.8</v>
      </c>
      <c r="C23" s="175">
        <v>84655.1</v>
      </c>
      <c r="D23" s="178">
        <v>63703.9</v>
      </c>
      <c r="E23" s="178">
        <v>82209.8</v>
      </c>
    </row>
    <row r="24" spans="1:5">
      <c r="A24" s="174" t="s">
        <v>112</v>
      </c>
      <c r="B24" s="175">
        <v>67142.600000000006</v>
      </c>
      <c r="C24" s="175">
        <v>85307.5</v>
      </c>
      <c r="D24" s="178">
        <v>78491</v>
      </c>
      <c r="E24" s="178">
        <v>83115</v>
      </c>
    </row>
    <row r="25" spans="1:5">
      <c r="A25" s="174" t="s">
        <v>391</v>
      </c>
      <c r="B25" s="178">
        <v>290889</v>
      </c>
      <c r="C25" s="178">
        <v>221029.8</v>
      </c>
      <c r="D25" s="175">
        <v>182584.7</v>
      </c>
      <c r="E25" s="175">
        <v>188918.2</v>
      </c>
    </row>
    <row r="26" spans="1:5">
      <c r="A26" s="174" t="s">
        <v>183</v>
      </c>
      <c r="B26" s="175">
        <v>54449.4</v>
      </c>
      <c r="C26" s="175">
        <v>71062.2</v>
      </c>
      <c r="D26" s="175">
        <v>56700.3</v>
      </c>
      <c r="E26" s="178">
        <v>74078.2</v>
      </c>
    </row>
    <row r="27" spans="1:5">
      <c r="A27" s="174" t="s">
        <v>184</v>
      </c>
      <c r="B27" s="175">
        <v>44949.5</v>
      </c>
      <c r="C27" s="178">
        <v>51697.3</v>
      </c>
      <c r="D27" s="175">
        <v>56885.7</v>
      </c>
      <c r="E27" s="175">
        <v>53685.3</v>
      </c>
    </row>
    <row r="28" spans="1:5">
      <c r="A28" s="180" t="s">
        <v>395</v>
      </c>
      <c r="B28" s="175">
        <v>2019504.4</v>
      </c>
      <c r="C28" s="175">
        <v>2580431.9</v>
      </c>
      <c r="D28" s="178">
        <v>2150729</v>
      </c>
      <c r="E28" s="175">
        <v>2541679.5</v>
      </c>
    </row>
    <row r="30" spans="1:5">
      <c r="D30" s="183"/>
      <c r="E30" s="183"/>
    </row>
  </sheetData>
  <mergeCells count="1">
    <mergeCell ref="A1:E1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34" sqref="G34:G35"/>
    </sheetView>
  </sheetViews>
  <sheetFormatPr defaultRowHeight="12"/>
  <cols>
    <col min="1" max="1" width="14.5703125" style="351" customWidth="1"/>
    <col min="2" max="3" width="8.7109375" style="351" customWidth="1"/>
    <col min="4" max="5" width="7.85546875" style="351" customWidth="1"/>
    <col min="6" max="13" width="7.5703125" style="351" customWidth="1"/>
    <col min="14" max="14" width="6.85546875" style="351" customWidth="1"/>
    <col min="15" max="15" width="7.140625" style="351" customWidth="1"/>
    <col min="16" max="18" width="7.5703125" style="351" customWidth="1"/>
    <col min="19" max="19" width="26.85546875" style="351" customWidth="1"/>
    <col min="20" max="20" width="13.5703125" style="351" customWidth="1"/>
    <col min="21" max="16384" width="9.140625" style="351"/>
  </cols>
  <sheetData>
    <row r="1" spans="1:20" ht="28.5" customHeight="1">
      <c r="A1" s="381" t="s">
        <v>396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</row>
    <row r="2" spans="1:20" ht="15" customHeight="1">
      <c r="A2" s="382" t="s">
        <v>374</v>
      </c>
      <c r="B2" s="384" t="s">
        <v>397</v>
      </c>
      <c r="C2" s="385"/>
      <c r="D2" s="384" t="s">
        <v>398</v>
      </c>
      <c r="E2" s="385"/>
      <c r="F2" s="386" t="s">
        <v>249</v>
      </c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</row>
    <row r="3" spans="1:20" ht="33.75">
      <c r="A3" s="383"/>
      <c r="B3" s="352">
        <v>2015</v>
      </c>
      <c r="C3" s="353">
        <v>2016</v>
      </c>
      <c r="D3" s="354">
        <v>2015</v>
      </c>
      <c r="E3" s="354">
        <v>2016</v>
      </c>
      <c r="F3" s="355" t="s">
        <v>399</v>
      </c>
      <c r="G3" s="355" t="s">
        <v>400</v>
      </c>
      <c r="H3" s="355" t="s">
        <v>401</v>
      </c>
      <c r="I3" s="355" t="s">
        <v>402</v>
      </c>
      <c r="J3" s="355" t="s">
        <v>403</v>
      </c>
      <c r="K3" s="355" t="s">
        <v>404</v>
      </c>
      <c r="L3" s="355" t="s">
        <v>405</v>
      </c>
      <c r="M3" s="356" t="s">
        <v>406</v>
      </c>
      <c r="N3" s="355" t="s">
        <v>407</v>
      </c>
      <c r="O3" s="355" t="s">
        <v>408</v>
      </c>
      <c r="P3" s="356" t="s">
        <v>409</v>
      </c>
      <c r="Q3" s="355" t="s">
        <v>410</v>
      </c>
      <c r="R3" s="357" t="s">
        <v>411</v>
      </c>
    </row>
    <row r="4" spans="1:20" ht="15" customHeight="1">
      <c r="A4" s="358" t="s">
        <v>375</v>
      </c>
      <c r="B4" s="359">
        <v>144404.29999999999</v>
      </c>
      <c r="C4" s="360">
        <v>171190</v>
      </c>
      <c r="D4" s="361">
        <v>705792.5</v>
      </c>
      <c r="E4" s="362">
        <v>960365.8</v>
      </c>
      <c r="F4" s="362">
        <v>152097.1</v>
      </c>
      <c r="G4" s="362">
        <v>108021.2</v>
      </c>
      <c r="H4" s="362">
        <v>15617.4</v>
      </c>
      <c r="I4" s="363">
        <v>293716.40000000002</v>
      </c>
      <c r="J4" s="362">
        <v>73744.5</v>
      </c>
      <c r="K4" s="362">
        <v>10590.3</v>
      </c>
      <c r="L4" s="362">
        <v>5614.3</v>
      </c>
      <c r="M4" s="363">
        <v>11924.7</v>
      </c>
      <c r="N4" s="362">
        <v>67080.7</v>
      </c>
      <c r="O4" s="362">
        <v>24868.2</v>
      </c>
      <c r="P4" s="363">
        <v>43629</v>
      </c>
      <c r="Q4" s="363">
        <v>131762</v>
      </c>
      <c r="R4" s="363">
        <v>21700</v>
      </c>
    </row>
    <row r="5" spans="1:20" ht="15" customHeight="1">
      <c r="A5" s="364" t="s">
        <v>376</v>
      </c>
      <c r="B5" s="365">
        <v>7492.2</v>
      </c>
      <c r="C5" s="366">
        <v>5642.2</v>
      </c>
      <c r="D5" s="367">
        <v>14578.1</v>
      </c>
      <c r="E5" s="368">
        <v>27248.3</v>
      </c>
      <c r="F5" s="368">
        <v>6776.4</v>
      </c>
      <c r="G5" s="368">
        <v>5263.1</v>
      </c>
      <c r="H5" s="369">
        <v>673.7</v>
      </c>
      <c r="I5" s="369">
        <v>400</v>
      </c>
      <c r="J5" s="368">
        <v>7434.7</v>
      </c>
      <c r="K5" s="367">
        <v>3</v>
      </c>
      <c r="L5" s="369">
        <v>390.5</v>
      </c>
      <c r="M5" s="370">
        <v>541.29999999999995</v>
      </c>
      <c r="N5" s="369">
        <v>2935.8</v>
      </c>
      <c r="O5" s="368">
        <v>391.4</v>
      </c>
      <c r="P5" s="368">
        <v>115.2</v>
      </c>
      <c r="Q5" s="368">
        <v>2323.1999999999998</v>
      </c>
      <c r="R5" s="371" t="s">
        <v>314</v>
      </c>
      <c r="S5" s="184"/>
      <c r="T5" s="372"/>
    </row>
    <row r="6" spans="1:20" ht="15" customHeight="1">
      <c r="A6" s="373" t="s">
        <v>377</v>
      </c>
      <c r="B6" s="366" t="s">
        <v>314</v>
      </c>
      <c r="C6" s="366">
        <v>1262.3</v>
      </c>
      <c r="D6" s="370">
        <v>23567.599999999999</v>
      </c>
      <c r="E6" s="368">
        <v>20492.7</v>
      </c>
      <c r="F6" s="368">
        <v>9285.9</v>
      </c>
      <c r="G6" s="368">
        <v>59.4</v>
      </c>
      <c r="H6" s="370" t="s">
        <v>314</v>
      </c>
      <c r="I6" s="370" t="s">
        <v>314</v>
      </c>
      <c r="J6" s="368">
        <v>5407.3</v>
      </c>
      <c r="K6" s="370" t="s">
        <v>314</v>
      </c>
      <c r="L6" s="370" t="s">
        <v>314</v>
      </c>
      <c r="M6" s="370" t="s">
        <v>314</v>
      </c>
      <c r="N6" s="370" t="s">
        <v>314</v>
      </c>
      <c r="O6" s="368">
        <v>791.7</v>
      </c>
      <c r="P6" s="368">
        <v>419.7</v>
      </c>
      <c r="Q6" s="369">
        <v>4528.7</v>
      </c>
      <c r="R6" s="370" t="s">
        <v>314</v>
      </c>
      <c r="S6" s="184"/>
      <c r="T6" s="372"/>
    </row>
    <row r="7" spans="1:20" ht="15" customHeight="1">
      <c r="A7" s="373" t="s">
        <v>378</v>
      </c>
      <c r="B7" s="366">
        <v>11537.7</v>
      </c>
      <c r="C7" s="366">
        <v>1605.8</v>
      </c>
      <c r="D7" s="370">
        <v>2418.5</v>
      </c>
      <c r="E7" s="369">
        <v>7194</v>
      </c>
      <c r="F7" s="368">
        <v>1487.5</v>
      </c>
      <c r="G7" s="367" t="s">
        <v>314</v>
      </c>
      <c r="H7" s="370" t="s">
        <v>314</v>
      </c>
      <c r="I7" s="370" t="s">
        <v>314</v>
      </c>
      <c r="J7" s="368">
        <v>2789.7</v>
      </c>
      <c r="K7" s="370" t="s">
        <v>314</v>
      </c>
      <c r="L7" s="370" t="s">
        <v>314</v>
      </c>
      <c r="M7" s="370" t="s">
        <v>314</v>
      </c>
      <c r="N7" s="370" t="s">
        <v>314</v>
      </c>
      <c r="O7" s="368">
        <v>2916.8</v>
      </c>
      <c r="P7" s="370" t="s">
        <v>314</v>
      </c>
      <c r="Q7" s="370" t="s">
        <v>314</v>
      </c>
      <c r="R7" s="370" t="s">
        <v>314</v>
      </c>
      <c r="S7"/>
      <c r="T7" s="185"/>
    </row>
    <row r="8" spans="1:20" ht="15" customHeight="1">
      <c r="A8" s="373" t="s">
        <v>102</v>
      </c>
      <c r="B8" s="366" t="s">
        <v>314</v>
      </c>
      <c r="C8" s="365">
        <v>465</v>
      </c>
      <c r="D8" s="370">
        <v>6553.1</v>
      </c>
      <c r="E8" s="367" t="s">
        <v>314</v>
      </c>
      <c r="F8" s="367" t="s">
        <v>314</v>
      </c>
      <c r="G8" s="370" t="s">
        <v>314</v>
      </c>
      <c r="H8" s="370" t="s">
        <v>314</v>
      </c>
      <c r="I8" s="370" t="s">
        <v>314</v>
      </c>
      <c r="J8" s="367" t="s">
        <v>314</v>
      </c>
      <c r="K8" s="367" t="s">
        <v>314</v>
      </c>
      <c r="L8" s="367" t="s">
        <v>314</v>
      </c>
      <c r="M8" s="367" t="s">
        <v>314</v>
      </c>
      <c r="N8" s="367" t="s">
        <v>314</v>
      </c>
      <c r="O8" s="367" t="s">
        <v>314</v>
      </c>
      <c r="P8" s="367" t="s">
        <v>314</v>
      </c>
      <c r="Q8" s="367" t="s">
        <v>314</v>
      </c>
      <c r="R8" s="367" t="s">
        <v>314</v>
      </c>
      <c r="S8" s="184"/>
      <c r="T8" s="372"/>
    </row>
    <row r="9" spans="1:20" ht="15" customHeight="1">
      <c r="A9" s="373" t="s">
        <v>379</v>
      </c>
      <c r="B9" s="366">
        <v>5744.5</v>
      </c>
      <c r="C9" s="365">
        <v>7459</v>
      </c>
      <c r="D9" s="370">
        <v>17969.2</v>
      </c>
      <c r="E9" s="368">
        <v>25593.4</v>
      </c>
      <c r="F9" s="368">
        <v>785.7</v>
      </c>
      <c r="G9" s="368">
        <v>3150.6</v>
      </c>
      <c r="H9" s="368">
        <v>201.5</v>
      </c>
      <c r="I9" s="367" t="s">
        <v>314</v>
      </c>
      <c r="J9" s="369">
        <v>1018.5</v>
      </c>
      <c r="K9" s="369">
        <v>126</v>
      </c>
      <c r="L9" s="370" t="s">
        <v>314</v>
      </c>
      <c r="M9" s="370" t="s">
        <v>314</v>
      </c>
      <c r="N9" s="368">
        <v>17915.3</v>
      </c>
      <c r="O9" s="370" t="s">
        <v>314</v>
      </c>
      <c r="P9" s="368">
        <v>374.1</v>
      </c>
      <c r="Q9" s="368">
        <v>2021.7</v>
      </c>
      <c r="R9" s="370" t="s">
        <v>314</v>
      </c>
      <c r="S9" s="184"/>
      <c r="T9" s="372"/>
    </row>
    <row r="10" spans="1:20" ht="15" customHeight="1">
      <c r="A10" s="373" t="s">
        <v>380</v>
      </c>
      <c r="B10" s="365">
        <v>18606.900000000001</v>
      </c>
      <c r="C10" s="366">
        <v>12163.1</v>
      </c>
      <c r="D10" s="370">
        <v>19449.3</v>
      </c>
      <c r="E10" s="369">
        <v>27263.5</v>
      </c>
      <c r="F10" s="369">
        <v>232</v>
      </c>
      <c r="G10" s="369">
        <v>5368.1</v>
      </c>
      <c r="H10" s="370" t="s">
        <v>314</v>
      </c>
      <c r="I10" s="367" t="s">
        <v>314</v>
      </c>
      <c r="J10" s="368">
        <v>5202.7</v>
      </c>
      <c r="K10" s="370" t="s">
        <v>314</v>
      </c>
      <c r="L10" s="370" t="s">
        <v>314</v>
      </c>
      <c r="M10" s="370" t="s">
        <v>314</v>
      </c>
      <c r="N10" s="369">
        <v>4597.6000000000004</v>
      </c>
      <c r="O10" s="369">
        <v>1518</v>
      </c>
      <c r="P10" s="368">
        <v>177.6</v>
      </c>
      <c r="Q10" s="368">
        <v>10167.5</v>
      </c>
      <c r="R10" s="370" t="s">
        <v>314</v>
      </c>
      <c r="S10"/>
      <c r="T10" s="185"/>
    </row>
    <row r="11" spans="1:20" ht="15" customHeight="1">
      <c r="A11" s="373" t="s">
        <v>381</v>
      </c>
      <c r="B11" s="366" t="s">
        <v>314</v>
      </c>
      <c r="C11" s="365">
        <v>75.8</v>
      </c>
      <c r="D11" s="370">
        <v>38866.1</v>
      </c>
      <c r="E11" s="368">
        <v>37222.699999999997</v>
      </c>
      <c r="F11" s="369">
        <v>8511.2999999999993</v>
      </c>
      <c r="G11" s="369">
        <v>5002.7</v>
      </c>
      <c r="H11" s="368">
        <v>160.80000000000001</v>
      </c>
      <c r="I11" s="368">
        <v>11983.3</v>
      </c>
      <c r="J11" s="368">
        <v>876.7</v>
      </c>
      <c r="K11" s="368">
        <v>2189.9</v>
      </c>
      <c r="L11" s="368">
        <v>485.4</v>
      </c>
      <c r="M11" s="368">
        <v>164.8</v>
      </c>
      <c r="N11" s="370" t="s">
        <v>314</v>
      </c>
      <c r="O11" s="370" t="s">
        <v>314</v>
      </c>
      <c r="P11" s="368">
        <v>2075.6</v>
      </c>
      <c r="Q11" s="368">
        <v>5069.7</v>
      </c>
      <c r="R11" s="368">
        <v>702.5</v>
      </c>
      <c r="S11" s="184"/>
      <c r="T11" s="372"/>
    </row>
    <row r="12" spans="1:20" ht="15" customHeight="1">
      <c r="A12" s="373" t="s">
        <v>174</v>
      </c>
      <c r="B12" s="366" t="s">
        <v>314</v>
      </c>
      <c r="C12" s="366" t="s">
        <v>314</v>
      </c>
      <c r="D12" s="370">
        <v>41088.1</v>
      </c>
      <c r="E12" s="368">
        <v>37257.1</v>
      </c>
      <c r="F12" s="367" t="s">
        <v>314</v>
      </c>
      <c r="G12" s="370" t="s">
        <v>314</v>
      </c>
      <c r="H12" s="370" t="s">
        <v>314</v>
      </c>
      <c r="I12" s="368">
        <v>794.5</v>
      </c>
      <c r="J12" s="368">
        <v>2558.6999999999998</v>
      </c>
      <c r="K12" s="368">
        <v>1019.5</v>
      </c>
      <c r="L12" s="368">
        <v>1162.5</v>
      </c>
      <c r="M12" s="370" t="s">
        <v>314</v>
      </c>
      <c r="N12" s="368">
        <v>15327.4</v>
      </c>
      <c r="O12" s="368">
        <v>774.8</v>
      </c>
      <c r="P12" s="368">
        <v>1342.2</v>
      </c>
      <c r="Q12" s="368">
        <v>14277.5</v>
      </c>
      <c r="R12" s="370" t="s">
        <v>314</v>
      </c>
      <c r="S12"/>
      <c r="T12" s="185"/>
    </row>
    <row r="13" spans="1:20" ht="15" customHeight="1">
      <c r="A13" s="373" t="s">
        <v>175</v>
      </c>
      <c r="B13" s="365">
        <v>4030.6</v>
      </c>
      <c r="C13" s="366">
        <v>1918.5</v>
      </c>
      <c r="D13" s="367">
        <v>13222</v>
      </c>
      <c r="E13" s="368">
        <v>15416.6</v>
      </c>
      <c r="F13" s="368">
        <v>4900.3999999999996</v>
      </c>
      <c r="G13" s="370" t="s">
        <v>314</v>
      </c>
      <c r="H13" s="369">
        <v>971</v>
      </c>
      <c r="I13" s="368">
        <v>5.3</v>
      </c>
      <c r="J13" s="368">
        <v>1561.6</v>
      </c>
      <c r="K13" s="370" t="s">
        <v>314</v>
      </c>
      <c r="L13" s="370" t="s">
        <v>314</v>
      </c>
      <c r="M13" s="370" t="s">
        <v>314</v>
      </c>
      <c r="N13" s="369">
        <v>1421.8</v>
      </c>
      <c r="O13" s="369">
        <v>2528</v>
      </c>
      <c r="P13" s="369">
        <v>154.80000000000001</v>
      </c>
      <c r="Q13" s="369">
        <v>3873.7</v>
      </c>
      <c r="R13" s="370" t="s">
        <v>314</v>
      </c>
      <c r="S13" s="184"/>
      <c r="T13" s="372"/>
    </row>
    <row r="14" spans="1:20" ht="15" customHeight="1">
      <c r="A14" s="373" t="s">
        <v>382</v>
      </c>
      <c r="B14" s="366">
        <v>13.2</v>
      </c>
      <c r="C14" s="366">
        <v>9.5</v>
      </c>
      <c r="D14" s="370">
        <v>29426.9</v>
      </c>
      <c r="E14" s="369">
        <v>49904.7</v>
      </c>
      <c r="F14" s="369">
        <v>8310.9</v>
      </c>
      <c r="G14" s="368">
        <v>607.4</v>
      </c>
      <c r="H14" s="368">
        <v>74.900000000000006</v>
      </c>
      <c r="I14" s="368">
        <v>31686.7</v>
      </c>
      <c r="J14" s="368">
        <v>802.6</v>
      </c>
      <c r="K14" s="370" t="s">
        <v>314</v>
      </c>
      <c r="L14" s="370" t="s">
        <v>314</v>
      </c>
      <c r="M14" s="369">
        <v>216</v>
      </c>
      <c r="N14" s="368">
        <v>2540.9</v>
      </c>
      <c r="O14" s="369">
        <v>3380</v>
      </c>
      <c r="P14" s="370" t="s">
        <v>314</v>
      </c>
      <c r="Q14" s="368">
        <v>2285.3000000000002</v>
      </c>
      <c r="R14" s="370" t="s">
        <v>314</v>
      </c>
      <c r="S14"/>
      <c r="T14" s="185"/>
    </row>
    <row r="15" spans="1:20" ht="15" customHeight="1">
      <c r="A15" s="373" t="s">
        <v>383</v>
      </c>
      <c r="B15" s="366">
        <v>804.4</v>
      </c>
      <c r="C15" s="366">
        <v>524.4</v>
      </c>
      <c r="D15" s="370">
        <v>71727.600000000006</v>
      </c>
      <c r="E15" s="368">
        <v>61134.9</v>
      </c>
      <c r="F15" s="368">
        <v>6584.7</v>
      </c>
      <c r="G15" s="370" t="s">
        <v>314</v>
      </c>
      <c r="H15" s="370" t="s">
        <v>314</v>
      </c>
      <c r="I15" s="368">
        <v>43505.8</v>
      </c>
      <c r="J15" s="369">
        <v>2935.9</v>
      </c>
      <c r="K15" s="370" t="s">
        <v>314</v>
      </c>
      <c r="L15" s="369">
        <v>180</v>
      </c>
      <c r="M15" s="370" t="s">
        <v>314</v>
      </c>
      <c r="N15" s="368">
        <v>475.3</v>
      </c>
      <c r="O15" s="369">
        <v>350</v>
      </c>
      <c r="P15" s="369">
        <v>1200</v>
      </c>
      <c r="Q15" s="368">
        <v>5903.2</v>
      </c>
      <c r="R15" s="370" t="s">
        <v>314</v>
      </c>
      <c r="S15"/>
      <c r="T15" s="185"/>
    </row>
    <row r="16" spans="1:20" ht="15" customHeight="1">
      <c r="A16" s="373" t="s">
        <v>384</v>
      </c>
      <c r="B16" s="365">
        <v>1513.8</v>
      </c>
      <c r="C16" s="366">
        <v>376.1</v>
      </c>
      <c r="D16" s="370">
        <v>23944.2</v>
      </c>
      <c r="E16" s="369">
        <v>15113</v>
      </c>
      <c r="F16" s="370" t="s">
        <v>314</v>
      </c>
      <c r="G16" s="369">
        <v>1364</v>
      </c>
      <c r="H16" s="368">
        <v>193</v>
      </c>
      <c r="I16" s="370" t="s">
        <v>314</v>
      </c>
      <c r="J16" s="368">
        <v>3171.8</v>
      </c>
      <c r="K16" s="367" t="s">
        <v>314</v>
      </c>
      <c r="L16" s="368">
        <v>165.5</v>
      </c>
      <c r="M16" s="370" t="s">
        <v>314</v>
      </c>
      <c r="N16" s="370" t="s">
        <v>314</v>
      </c>
      <c r="O16" s="369">
        <v>5986.2</v>
      </c>
      <c r="P16" s="369">
        <v>340</v>
      </c>
      <c r="Q16" s="369">
        <v>3892.5</v>
      </c>
      <c r="R16" s="370" t="s">
        <v>314</v>
      </c>
      <c r="S16" s="184"/>
      <c r="T16" s="372"/>
    </row>
    <row r="17" spans="1:20" ht="15" customHeight="1">
      <c r="A17" s="373" t="s">
        <v>107</v>
      </c>
      <c r="B17" s="365">
        <v>63.4</v>
      </c>
      <c r="C17" s="366" t="s">
        <v>314</v>
      </c>
      <c r="D17" s="367">
        <v>11483.1</v>
      </c>
      <c r="E17" s="369">
        <v>10301</v>
      </c>
      <c r="F17" s="368">
        <v>1797.2</v>
      </c>
      <c r="G17" s="369">
        <v>5189.3</v>
      </c>
      <c r="H17" s="370" t="s">
        <v>314</v>
      </c>
      <c r="I17" s="368">
        <v>3309.5</v>
      </c>
      <c r="J17" s="370" t="s">
        <v>314</v>
      </c>
      <c r="K17" s="370" t="s">
        <v>314</v>
      </c>
      <c r="L17" s="370" t="s">
        <v>314</v>
      </c>
      <c r="M17" s="370" t="s">
        <v>314</v>
      </c>
      <c r="N17" s="370" t="s">
        <v>314</v>
      </c>
      <c r="O17" s="370" t="s">
        <v>314</v>
      </c>
      <c r="P17" s="370" t="s">
        <v>314</v>
      </c>
      <c r="Q17" s="369">
        <v>5</v>
      </c>
      <c r="R17" s="370" t="s">
        <v>314</v>
      </c>
      <c r="S17"/>
      <c r="T17" s="185"/>
    </row>
    <row r="18" spans="1:20" ht="15" customHeight="1">
      <c r="A18" s="373" t="s">
        <v>385</v>
      </c>
      <c r="B18" s="366" t="s">
        <v>314</v>
      </c>
      <c r="C18" s="366" t="s">
        <v>314</v>
      </c>
      <c r="D18" s="370">
        <v>5958.4</v>
      </c>
      <c r="E18" s="368">
        <v>22902.400000000001</v>
      </c>
      <c r="F18" s="368">
        <v>8311.4</v>
      </c>
      <c r="G18" s="368">
        <v>10694.2</v>
      </c>
      <c r="H18" s="370" t="s">
        <v>314</v>
      </c>
      <c r="I18" s="370" t="s">
        <v>314</v>
      </c>
      <c r="J18" s="369">
        <v>2226</v>
      </c>
      <c r="K18" s="370" t="s">
        <v>314</v>
      </c>
      <c r="L18" s="370" t="s">
        <v>314</v>
      </c>
      <c r="M18" s="370" t="s">
        <v>314</v>
      </c>
      <c r="N18" s="369">
        <v>1670.8</v>
      </c>
      <c r="O18" s="370" t="s">
        <v>314</v>
      </c>
      <c r="P18" s="370" t="s">
        <v>314</v>
      </c>
      <c r="Q18" s="367" t="s">
        <v>314</v>
      </c>
      <c r="R18" s="370" t="s">
        <v>314</v>
      </c>
      <c r="S18"/>
      <c r="T18" s="185"/>
    </row>
    <row r="19" spans="1:20" ht="15" customHeight="1">
      <c r="A19" s="373" t="s">
        <v>386</v>
      </c>
      <c r="B19" s="366">
        <v>19181.5</v>
      </c>
      <c r="C19" s="365">
        <v>17359.099999999999</v>
      </c>
      <c r="D19" s="370">
        <v>18022.3</v>
      </c>
      <c r="E19" s="368">
        <v>19475.599999999999</v>
      </c>
      <c r="F19" s="369">
        <v>2737.5</v>
      </c>
      <c r="G19" s="369">
        <v>7716</v>
      </c>
      <c r="H19" s="370" t="s">
        <v>314</v>
      </c>
      <c r="I19" s="369">
        <v>2375</v>
      </c>
      <c r="J19" s="369">
        <v>1426</v>
      </c>
      <c r="K19" s="370" t="s">
        <v>314</v>
      </c>
      <c r="L19" s="370" t="s">
        <v>314</v>
      </c>
      <c r="M19" s="370" t="s">
        <v>314</v>
      </c>
      <c r="N19" s="370" t="s">
        <v>314</v>
      </c>
      <c r="O19" s="370" t="s">
        <v>314</v>
      </c>
      <c r="P19" s="370" t="s">
        <v>314</v>
      </c>
      <c r="Q19" s="369">
        <v>5221.1000000000004</v>
      </c>
      <c r="R19" s="370" t="s">
        <v>314</v>
      </c>
      <c r="S19"/>
      <c r="T19" s="185"/>
    </row>
    <row r="20" spans="1:20" ht="15" customHeight="1">
      <c r="A20" s="373" t="s">
        <v>387</v>
      </c>
      <c r="B20" s="366">
        <v>31230.3</v>
      </c>
      <c r="C20" s="366">
        <v>30575.1</v>
      </c>
      <c r="D20" s="370">
        <v>20492.400000000001</v>
      </c>
      <c r="E20" s="368">
        <v>29865.8</v>
      </c>
      <c r="F20" s="369">
        <v>123.4</v>
      </c>
      <c r="G20" s="368">
        <v>13.7</v>
      </c>
      <c r="H20" s="370" t="s">
        <v>314</v>
      </c>
      <c r="I20" s="369">
        <v>28384</v>
      </c>
      <c r="J20" s="370" t="s">
        <v>314</v>
      </c>
      <c r="K20" s="370" t="s">
        <v>314</v>
      </c>
      <c r="L20" s="370" t="s">
        <v>314</v>
      </c>
      <c r="M20" s="370" t="s">
        <v>314</v>
      </c>
      <c r="N20" s="369">
        <v>1071</v>
      </c>
      <c r="O20" s="367" t="s">
        <v>314</v>
      </c>
      <c r="P20" s="369">
        <v>56.7</v>
      </c>
      <c r="Q20" s="369">
        <v>217</v>
      </c>
      <c r="R20" s="370" t="s">
        <v>314</v>
      </c>
      <c r="S20"/>
      <c r="T20" s="185"/>
    </row>
    <row r="21" spans="1:20" ht="15" customHeight="1">
      <c r="A21" s="373" t="s">
        <v>388</v>
      </c>
      <c r="B21" s="365">
        <v>3500</v>
      </c>
      <c r="C21" s="365">
        <v>27525</v>
      </c>
      <c r="D21" s="370">
        <v>13767.3</v>
      </c>
      <c r="E21" s="368">
        <v>17652.8</v>
      </c>
      <c r="F21" s="369">
        <v>3717.4</v>
      </c>
      <c r="G21" s="368">
        <v>5799.2</v>
      </c>
      <c r="H21" s="369">
        <v>745.1</v>
      </c>
      <c r="I21" s="367" t="s">
        <v>314</v>
      </c>
      <c r="J21" s="370" t="s">
        <v>314</v>
      </c>
      <c r="K21" s="370" t="s">
        <v>314</v>
      </c>
      <c r="L21" s="369">
        <v>2206</v>
      </c>
      <c r="M21" s="370" t="s">
        <v>314</v>
      </c>
      <c r="N21" s="367" t="s">
        <v>314</v>
      </c>
      <c r="O21" s="369">
        <v>3535.6</v>
      </c>
      <c r="P21" s="369">
        <v>554</v>
      </c>
      <c r="Q21" s="368">
        <v>1095.5</v>
      </c>
      <c r="R21" s="370" t="s">
        <v>314</v>
      </c>
      <c r="S21"/>
      <c r="T21" s="185"/>
    </row>
    <row r="22" spans="1:20" ht="15" customHeight="1">
      <c r="A22" s="373" t="s">
        <v>110</v>
      </c>
      <c r="B22" s="366">
        <v>616.79999999999995</v>
      </c>
      <c r="C22" s="366">
        <v>6044.5</v>
      </c>
      <c r="D22" s="367">
        <v>14065.9</v>
      </c>
      <c r="E22" s="368">
        <v>65929.5</v>
      </c>
      <c r="F22" s="368">
        <v>3162.2</v>
      </c>
      <c r="G22" s="369">
        <v>5004.8999999999996</v>
      </c>
      <c r="H22" s="368">
        <v>704.3</v>
      </c>
      <c r="I22" s="368">
        <v>28121.599999999999</v>
      </c>
      <c r="J22" s="369">
        <v>8798.7000000000007</v>
      </c>
      <c r="K22" s="368">
        <v>749.8</v>
      </c>
      <c r="L22" s="369">
        <v>15</v>
      </c>
      <c r="M22" s="369">
        <v>128</v>
      </c>
      <c r="N22" s="369">
        <v>6894.3</v>
      </c>
      <c r="O22" s="368">
        <v>2553.6999999999998</v>
      </c>
      <c r="P22" s="368">
        <v>4604.3999999999996</v>
      </c>
      <c r="Q22" s="368">
        <v>5192.6000000000004</v>
      </c>
      <c r="R22" s="370" t="s">
        <v>314</v>
      </c>
      <c r="S22"/>
      <c r="T22" s="185"/>
    </row>
    <row r="23" spans="1:20" ht="15" customHeight="1">
      <c r="A23" s="373" t="s">
        <v>389</v>
      </c>
      <c r="B23" s="366">
        <v>1343.8</v>
      </c>
      <c r="C23" s="366">
        <v>504.5</v>
      </c>
      <c r="D23" s="370">
        <v>1561.8</v>
      </c>
      <c r="E23" s="369">
        <v>26199</v>
      </c>
      <c r="F23" s="368">
        <v>522.5</v>
      </c>
      <c r="G23" s="370" t="s">
        <v>314</v>
      </c>
      <c r="H23" s="370" t="s">
        <v>314</v>
      </c>
      <c r="I23" s="370" t="s">
        <v>314</v>
      </c>
      <c r="J23" s="368">
        <v>804.5</v>
      </c>
      <c r="K23" s="368">
        <v>1544.2</v>
      </c>
      <c r="L23" s="369">
        <v>265</v>
      </c>
      <c r="M23" s="370" t="s">
        <v>314</v>
      </c>
      <c r="N23" s="368">
        <v>9553.7999999999993</v>
      </c>
      <c r="O23" s="370" t="s">
        <v>314</v>
      </c>
      <c r="P23" s="369">
        <v>1527.9</v>
      </c>
      <c r="Q23" s="368">
        <v>10874.1</v>
      </c>
      <c r="R23" s="369">
        <v>1107</v>
      </c>
      <c r="S23" s="184"/>
      <c r="T23" s="372"/>
    </row>
    <row r="24" spans="1:20" ht="15" customHeight="1">
      <c r="A24" s="373" t="s">
        <v>390</v>
      </c>
      <c r="B24" s="366">
        <v>16.899999999999999</v>
      </c>
      <c r="C24" s="366">
        <v>4841.8999999999996</v>
      </c>
      <c r="D24" s="367">
        <v>28058</v>
      </c>
      <c r="E24" s="369">
        <v>21514.799999999999</v>
      </c>
      <c r="F24" s="368">
        <v>1986.7</v>
      </c>
      <c r="G24" s="369">
        <v>2933.6</v>
      </c>
      <c r="H24" s="369">
        <v>447.7</v>
      </c>
      <c r="I24" s="368">
        <v>13522.8</v>
      </c>
      <c r="J24" s="368">
        <v>353.9</v>
      </c>
      <c r="K24" s="370" t="s">
        <v>314</v>
      </c>
      <c r="L24" s="370" t="s">
        <v>314</v>
      </c>
      <c r="M24" s="370" t="s">
        <v>314</v>
      </c>
      <c r="N24" s="368">
        <v>942.5</v>
      </c>
      <c r="O24" s="368">
        <v>60.3</v>
      </c>
      <c r="P24" s="368">
        <v>82.9</v>
      </c>
      <c r="Q24" s="368">
        <v>1184.4000000000001</v>
      </c>
      <c r="R24" s="370" t="s">
        <v>314</v>
      </c>
      <c r="S24"/>
      <c r="T24" s="185"/>
    </row>
    <row r="25" spans="1:20" ht="15" customHeight="1">
      <c r="A25" s="373" t="s">
        <v>112</v>
      </c>
      <c r="B25" s="366" t="s">
        <v>314</v>
      </c>
      <c r="C25" s="366" t="s">
        <v>314</v>
      </c>
      <c r="D25" s="367">
        <v>4205.5</v>
      </c>
      <c r="E25" s="368">
        <v>4878.3999999999996</v>
      </c>
      <c r="F25" s="370" t="s">
        <v>314</v>
      </c>
      <c r="G25" s="370" t="s">
        <v>314</v>
      </c>
      <c r="H25" s="369">
        <v>28</v>
      </c>
      <c r="I25" s="370" t="s">
        <v>314</v>
      </c>
      <c r="J25" s="369">
        <v>188.1</v>
      </c>
      <c r="K25" s="369">
        <v>1412.2</v>
      </c>
      <c r="L25" s="368">
        <v>396.1</v>
      </c>
      <c r="M25" s="369">
        <v>179</v>
      </c>
      <c r="N25" s="367" t="s">
        <v>314</v>
      </c>
      <c r="O25" s="370" t="s">
        <v>314</v>
      </c>
      <c r="P25" s="369">
        <v>522</v>
      </c>
      <c r="Q25" s="369">
        <v>2153</v>
      </c>
      <c r="R25" s="370" t="s">
        <v>314</v>
      </c>
      <c r="S25"/>
      <c r="T25" s="185"/>
    </row>
    <row r="26" spans="1:20" ht="15" customHeight="1">
      <c r="A26" s="373" t="s">
        <v>391</v>
      </c>
      <c r="B26" s="366">
        <v>20715.2</v>
      </c>
      <c r="C26" s="365">
        <v>42714.8</v>
      </c>
      <c r="D26" s="370">
        <v>200486.9</v>
      </c>
      <c r="E26" s="369">
        <v>308056.90000000002</v>
      </c>
      <c r="F26" s="368">
        <v>63483.7</v>
      </c>
      <c r="G26" s="368">
        <v>40562.199999999997</v>
      </c>
      <c r="H26" s="369">
        <v>9880.7999999999993</v>
      </c>
      <c r="I26" s="368">
        <v>97131.1</v>
      </c>
      <c r="J26" s="368">
        <v>20742.900000000001</v>
      </c>
      <c r="K26" s="368">
        <v>1593.2</v>
      </c>
      <c r="L26" s="369">
        <v>348.3</v>
      </c>
      <c r="M26" s="368">
        <v>10695.6</v>
      </c>
      <c r="N26" s="368">
        <v>763.1</v>
      </c>
      <c r="O26" s="370" t="s">
        <v>314</v>
      </c>
      <c r="P26" s="369">
        <v>29206</v>
      </c>
      <c r="Q26" s="369">
        <v>32913</v>
      </c>
      <c r="R26" s="369">
        <v>737</v>
      </c>
      <c r="S26"/>
      <c r="T26" s="185"/>
    </row>
    <row r="27" spans="1:20" ht="15" customHeight="1">
      <c r="A27" s="373" t="s">
        <v>183</v>
      </c>
      <c r="B27" s="366">
        <v>3072.8</v>
      </c>
      <c r="C27" s="366">
        <v>1822.4</v>
      </c>
      <c r="D27" s="370">
        <v>17984.3</v>
      </c>
      <c r="E27" s="368">
        <v>7026.3</v>
      </c>
      <c r="F27" s="368">
        <v>2451.1</v>
      </c>
      <c r="G27" s="369">
        <v>343</v>
      </c>
      <c r="H27" s="368">
        <v>1266.3</v>
      </c>
      <c r="I27" s="370" t="s">
        <v>314</v>
      </c>
      <c r="J27" s="369">
        <v>2104.3000000000002</v>
      </c>
      <c r="K27" s="370" t="s">
        <v>314</v>
      </c>
      <c r="L27" s="370" t="s">
        <v>314</v>
      </c>
      <c r="M27" s="370" t="s">
        <v>314</v>
      </c>
      <c r="N27" s="370" t="s">
        <v>314</v>
      </c>
      <c r="O27" s="370" t="s">
        <v>314</v>
      </c>
      <c r="P27" s="368">
        <v>678.6</v>
      </c>
      <c r="Q27" s="369">
        <v>183</v>
      </c>
      <c r="R27" s="368"/>
      <c r="S27"/>
      <c r="T27" s="185"/>
    </row>
    <row r="28" spans="1:20" ht="15" customHeight="1">
      <c r="A28" s="373" t="s">
        <v>184</v>
      </c>
      <c r="B28" s="366" t="s">
        <v>314</v>
      </c>
      <c r="C28" s="366" t="s">
        <v>314</v>
      </c>
      <c r="D28" s="370">
        <v>1742.3</v>
      </c>
      <c r="E28" s="368">
        <v>8304.1</v>
      </c>
      <c r="F28" s="368">
        <v>2667.2</v>
      </c>
      <c r="G28" s="368">
        <v>870.6</v>
      </c>
      <c r="H28" s="370" t="s">
        <v>314</v>
      </c>
      <c r="I28" s="370" t="s">
        <v>314</v>
      </c>
      <c r="J28" s="369">
        <v>3269.9</v>
      </c>
      <c r="K28" s="369">
        <v>527</v>
      </c>
      <c r="L28" s="370" t="s">
        <v>314</v>
      </c>
      <c r="M28" s="370" t="s">
        <v>314</v>
      </c>
      <c r="N28" s="370" t="s">
        <v>314</v>
      </c>
      <c r="O28" s="370" t="s">
        <v>314</v>
      </c>
      <c r="P28" s="370" t="s">
        <v>314</v>
      </c>
      <c r="Q28" s="368">
        <v>969.2</v>
      </c>
      <c r="R28" s="368">
        <v>0.2</v>
      </c>
      <c r="S28"/>
      <c r="T28" s="185"/>
    </row>
    <row r="29" spans="1:20" ht="40.5" customHeight="1">
      <c r="A29" s="374" t="s">
        <v>392</v>
      </c>
      <c r="B29" s="366">
        <v>14920.3</v>
      </c>
      <c r="C29" s="365">
        <v>8301</v>
      </c>
      <c r="D29" s="367">
        <v>65153.599999999999</v>
      </c>
      <c r="E29" s="368">
        <v>94418.3</v>
      </c>
      <c r="F29" s="369">
        <v>14262</v>
      </c>
      <c r="G29" s="369">
        <v>8079.2</v>
      </c>
      <c r="H29" s="368">
        <v>270.3</v>
      </c>
      <c r="I29" s="368">
        <v>32496.799999999999</v>
      </c>
      <c r="J29" s="369">
        <v>70</v>
      </c>
      <c r="K29" s="369">
        <v>1425.5</v>
      </c>
      <c r="L29" s="370" t="s">
        <v>314</v>
      </c>
      <c r="M29" s="370" t="s">
        <v>314</v>
      </c>
      <c r="N29" s="369">
        <v>971.1</v>
      </c>
      <c r="O29" s="368">
        <v>81.7</v>
      </c>
      <c r="P29" s="368">
        <v>197.3</v>
      </c>
      <c r="Q29" s="368">
        <v>17411.099999999999</v>
      </c>
      <c r="R29" s="368">
        <v>19153.3</v>
      </c>
      <c r="S29"/>
      <c r="T29" s="185"/>
    </row>
    <row r="30" spans="1:20" ht="15">
      <c r="S30"/>
      <c r="T30" s="185"/>
    </row>
    <row r="31" spans="1:20" ht="15">
      <c r="D31" s="375"/>
      <c r="E31" s="375"/>
      <c r="S31"/>
      <c r="T31" s="185"/>
    </row>
    <row r="32" spans="1:20" ht="15">
      <c r="S32"/>
      <c r="T32" s="185"/>
    </row>
    <row r="33" spans="19:20" ht="15">
      <c r="S33"/>
      <c r="T33" s="185"/>
    </row>
    <row r="34" spans="19:20" ht="15">
      <c r="S34"/>
      <c r="T34" s="185"/>
    </row>
    <row r="35" spans="19:20" ht="15">
      <c r="S35"/>
      <c r="T35" s="185"/>
    </row>
    <row r="36" spans="19:20" ht="15">
      <c r="S36"/>
      <c r="T36" s="185"/>
    </row>
    <row r="37" spans="19:20" ht="15">
      <c r="S37"/>
      <c r="T37" s="185"/>
    </row>
    <row r="38" spans="19:20" ht="15">
      <c r="S38"/>
      <c r="T38" s="185"/>
    </row>
    <row r="39" spans="19:20" ht="15">
      <c r="S39"/>
      <c r="T39" s="185"/>
    </row>
    <row r="40" spans="19:20" ht="15">
      <c r="S40"/>
      <c r="T40" s="185"/>
    </row>
    <row r="41" spans="19:20" ht="15">
      <c r="S41"/>
      <c r="T41" s="185"/>
    </row>
  </sheetData>
  <mergeCells count="5">
    <mergeCell ref="A1:R1"/>
    <mergeCell ref="A2:A3"/>
    <mergeCell ref="B2:C2"/>
    <mergeCell ref="D2:E2"/>
    <mergeCell ref="F2:R2"/>
  </mergeCells>
  <pageMargins left="0" right="0" top="0.75" bottom="0.75" header="0.3" footer="0.3"/>
  <pageSetup scale="9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G13" sqref="G13"/>
    </sheetView>
  </sheetViews>
  <sheetFormatPr defaultRowHeight="15"/>
  <cols>
    <col min="1" max="1" width="57.7109375" style="167" customWidth="1"/>
    <col min="2" max="5" width="14.140625" style="167" customWidth="1"/>
    <col min="6" max="16384" width="9.140625" style="167"/>
  </cols>
  <sheetData>
    <row r="1" spans="1:5" ht="28.5" customHeight="1">
      <c r="A1" s="380" t="s">
        <v>412</v>
      </c>
      <c r="B1" s="380"/>
      <c r="C1" s="380"/>
      <c r="D1" s="380"/>
      <c r="E1" s="380"/>
    </row>
    <row r="2" spans="1:5" ht="15.75" customHeight="1">
      <c r="A2" s="186" t="s">
        <v>413</v>
      </c>
      <c r="B2" s="168">
        <v>2013</v>
      </c>
      <c r="C2" s="168">
        <v>2014</v>
      </c>
      <c r="D2" s="168">
        <v>2015</v>
      </c>
      <c r="E2" s="286">
        <v>2016</v>
      </c>
    </row>
    <row r="3" spans="1:5">
      <c r="A3" s="182" t="s">
        <v>375</v>
      </c>
      <c r="B3" s="172">
        <v>2151783.9</v>
      </c>
      <c r="C3" s="172">
        <v>3126126.2</v>
      </c>
      <c r="D3" s="173">
        <v>4813415.8</v>
      </c>
      <c r="E3" s="173">
        <v>4351844.2</v>
      </c>
    </row>
    <row r="4" spans="1:5">
      <c r="A4" s="174" t="s">
        <v>414</v>
      </c>
      <c r="B4" s="176" t="s">
        <v>314</v>
      </c>
      <c r="C4" s="176">
        <v>279000</v>
      </c>
      <c r="D4" s="176">
        <v>390000</v>
      </c>
      <c r="E4" s="176" t="s">
        <v>314</v>
      </c>
    </row>
    <row r="5" spans="1:5">
      <c r="A5" s="174" t="s">
        <v>415</v>
      </c>
      <c r="B5" s="176">
        <v>962173</v>
      </c>
      <c r="C5" s="176">
        <v>1003863</v>
      </c>
      <c r="D5" s="176">
        <v>2047662</v>
      </c>
      <c r="E5" s="176">
        <v>1348950</v>
      </c>
    </row>
    <row r="6" spans="1:5">
      <c r="A6" s="174" t="s">
        <v>416</v>
      </c>
      <c r="B6" s="176">
        <v>1023095</v>
      </c>
      <c r="C6" s="176">
        <v>1357851.2</v>
      </c>
      <c r="D6" s="176">
        <v>2040973</v>
      </c>
      <c r="E6" s="176">
        <v>2459100.7000000002</v>
      </c>
    </row>
    <row r="7" spans="1:5">
      <c r="A7" s="174" t="s">
        <v>417</v>
      </c>
      <c r="B7" s="176">
        <v>1960</v>
      </c>
      <c r="C7" s="176" t="s">
        <v>314</v>
      </c>
      <c r="D7" s="176">
        <v>2175</v>
      </c>
      <c r="E7" s="176">
        <v>2469</v>
      </c>
    </row>
    <row r="8" spans="1:5" ht="15" customHeight="1">
      <c r="A8" s="174" t="s">
        <v>418</v>
      </c>
      <c r="B8" s="176" t="s">
        <v>314</v>
      </c>
      <c r="C8" s="176" t="s">
        <v>314</v>
      </c>
      <c r="D8" s="176">
        <v>4820.6000000000004</v>
      </c>
      <c r="E8" s="176">
        <v>720</v>
      </c>
    </row>
    <row r="9" spans="1:5" ht="15" customHeight="1">
      <c r="A9" s="174" t="s">
        <v>419</v>
      </c>
      <c r="B9" s="176" t="s">
        <v>314</v>
      </c>
      <c r="C9" s="176" t="s">
        <v>314</v>
      </c>
      <c r="D9" s="176">
        <v>6895</v>
      </c>
      <c r="E9" s="176">
        <v>204807.1</v>
      </c>
    </row>
    <row r="10" spans="1:5">
      <c r="A10" s="174" t="s">
        <v>420</v>
      </c>
      <c r="B10" s="176" t="s">
        <v>314</v>
      </c>
      <c r="C10" s="176">
        <v>207520</v>
      </c>
      <c r="D10" s="176">
        <v>46750</v>
      </c>
      <c r="E10" s="176">
        <v>17505</v>
      </c>
    </row>
    <row r="11" spans="1:5">
      <c r="A11" s="174" t="s">
        <v>421</v>
      </c>
      <c r="B11" s="176">
        <v>8645.9</v>
      </c>
      <c r="C11" s="176">
        <v>6447.3</v>
      </c>
      <c r="D11" s="176">
        <v>5867.9</v>
      </c>
      <c r="E11" s="176">
        <v>6035.6</v>
      </c>
    </row>
    <row r="12" spans="1:5" ht="15" customHeight="1">
      <c r="A12" s="174" t="s">
        <v>422</v>
      </c>
      <c r="B12" s="176" t="s">
        <v>314</v>
      </c>
      <c r="C12" s="176" t="s">
        <v>314</v>
      </c>
      <c r="D12" s="176" t="s">
        <v>314</v>
      </c>
      <c r="E12" s="176">
        <v>1744</v>
      </c>
    </row>
    <row r="13" spans="1:5">
      <c r="A13" s="174" t="s">
        <v>423</v>
      </c>
      <c r="B13" s="176">
        <v>155910</v>
      </c>
      <c r="C13" s="176">
        <v>271444.7</v>
      </c>
      <c r="D13" s="176">
        <v>268272.3</v>
      </c>
      <c r="E13" s="176">
        <v>310512.8</v>
      </c>
    </row>
    <row r="15" spans="1:5">
      <c r="D15" s="183"/>
      <c r="E15" s="183"/>
    </row>
  </sheetData>
  <mergeCells count="1">
    <mergeCell ref="A1:E1"/>
  </mergeCells>
  <pageMargins left="0.7" right="0.7" top="0.75" bottom="0.75" header="0.3" footer="0.3"/>
  <pageSetup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C26" sqref="C26"/>
    </sheetView>
  </sheetViews>
  <sheetFormatPr defaultRowHeight="15"/>
  <cols>
    <col min="1" max="1" width="59.140625" style="167" customWidth="1"/>
    <col min="2" max="5" width="14.140625" style="167" customWidth="1"/>
    <col min="6" max="16384" width="9.140625" style="167"/>
  </cols>
  <sheetData>
    <row r="1" spans="1:5" ht="28.5" customHeight="1">
      <c r="A1" s="380" t="s">
        <v>424</v>
      </c>
      <c r="B1" s="380"/>
      <c r="C1" s="380"/>
      <c r="D1" s="380"/>
      <c r="E1" s="380"/>
    </row>
    <row r="2" spans="1:5">
      <c r="A2" s="186" t="s">
        <v>413</v>
      </c>
      <c r="B2" s="168">
        <v>2013</v>
      </c>
      <c r="C2" s="168">
        <v>2014</v>
      </c>
      <c r="D2" s="168">
        <v>2015</v>
      </c>
      <c r="E2" s="286">
        <v>2016</v>
      </c>
    </row>
    <row r="3" spans="1:5">
      <c r="A3" s="182" t="s">
        <v>375</v>
      </c>
      <c r="B3" s="172">
        <v>2144550.9</v>
      </c>
      <c r="C3" s="172">
        <v>3264286</v>
      </c>
      <c r="D3" s="172">
        <v>4982667.7</v>
      </c>
      <c r="E3" s="172">
        <v>4869177.9000000004</v>
      </c>
    </row>
    <row r="4" spans="1:5">
      <c r="A4" s="174" t="s">
        <v>414</v>
      </c>
      <c r="B4" s="176" t="s">
        <v>314</v>
      </c>
      <c r="C4" s="176">
        <v>313593</v>
      </c>
      <c r="D4" s="176">
        <v>471000</v>
      </c>
      <c r="E4" s="176">
        <v>579519.6</v>
      </c>
    </row>
    <row r="5" spans="1:5">
      <c r="A5" s="174" t="s">
        <v>415</v>
      </c>
      <c r="B5" s="176">
        <v>946840</v>
      </c>
      <c r="C5" s="176">
        <v>1123765</v>
      </c>
      <c r="D5" s="176">
        <v>2136831.9</v>
      </c>
      <c r="E5" s="176">
        <v>1265998.8</v>
      </c>
    </row>
    <row r="6" spans="1:5">
      <c r="A6" s="174" t="s">
        <v>416</v>
      </c>
      <c r="B6" s="176">
        <v>1031195</v>
      </c>
      <c r="C6" s="176">
        <v>1341516</v>
      </c>
      <c r="D6" s="176">
        <v>2040880</v>
      </c>
      <c r="E6" s="176">
        <v>2479615.7000000002</v>
      </c>
    </row>
    <row r="7" spans="1:5">
      <c r="A7" s="174" t="s">
        <v>417</v>
      </c>
      <c r="B7" s="176">
        <v>1960</v>
      </c>
      <c r="C7" s="176" t="s">
        <v>314</v>
      </c>
      <c r="D7" s="176">
        <v>2100</v>
      </c>
      <c r="E7" s="176">
        <v>2889</v>
      </c>
    </row>
    <row r="8" spans="1:5" ht="15" customHeight="1">
      <c r="A8" s="174" t="s">
        <v>418</v>
      </c>
      <c r="B8" s="177" t="s">
        <v>314</v>
      </c>
      <c r="C8" s="177" t="s">
        <v>314</v>
      </c>
      <c r="D8" s="177">
        <v>4820.6000000000004</v>
      </c>
      <c r="E8" s="176">
        <v>720</v>
      </c>
    </row>
    <row r="9" spans="1:5" ht="15" customHeight="1">
      <c r="A9" s="174" t="s">
        <v>419</v>
      </c>
      <c r="B9" s="177" t="s">
        <v>314</v>
      </c>
      <c r="C9" s="177" t="s">
        <v>314</v>
      </c>
      <c r="D9" s="176">
        <v>6715</v>
      </c>
      <c r="E9" s="176">
        <v>204807.1</v>
      </c>
    </row>
    <row r="10" spans="1:5">
      <c r="A10" s="174" t="s">
        <v>420</v>
      </c>
      <c r="B10" s="177" t="s">
        <v>314</v>
      </c>
      <c r="C10" s="176">
        <v>207520</v>
      </c>
      <c r="D10" s="176">
        <v>46180</v>
      </c>
      <c r="E10" s="176">
        <v>17505</v>
      </c>
    </row>
    <row r="11" spans="1:5">
      <c r="A11" s="174" t="s">
        <v>421</v>
      </c>
      <c r="B11" s="176">
        <v>8645.9</v>
      </c>
      <c r="C11" s="176">
        <v>6447.3</v>
      </c>
      <c r="D11" s="177">
        <v>5867.9</v>
      </c>
      <c r="E11" s="177">
        <v>6035.6</v>
      </c>
    </row>
    <row r="12" spans="1:5">
      <c r="A12" s="174" t="s">
        <v>425</v>
      </c>
      <c r="B12" s="177" t="s">
        <v>314</v>
      </c>
      <c r="C12" s="177" t="s">
        <v>314</v>
      </c>
      <c r="D12" s="177" t="s">
        <v>314</v>
      </c>
      <c r="E12" s="177">
        <v>35.299999999999997</v>
      </c>
    </row>
    <row r="13" spans="1:5" ht="15" customHeight="1">
      <c r="A13" s="174" t="s">
        <v>426</v>
      </c>
      <c r="B13" s="177" t="s">
        <v>314</v>
      </c>
      <c r="C13" s="177" t="s">
        <v>314</v>
      </c>
      <c r="D13" s="177" t="s">
        <v>314</v>
      </c>
      <c r="E13" s="176">
        <v>1539</v>
      </c>
    </row>
    <row r="14" spans="1:5">
      <c r="A14" s="174" t="s">
        <v>427</v>
      </c>
      <c r="B14" s="176">
        <v>155910</v>
      </c>
      <c r="C14" s="176">
        <v>271444.7</v>
      </c>
      <c r="D14" s="177">
        <v>268272.3</v>
      </c>
      <c r="E14" s="177">
        <v>310512.8</v>
      </c>
    </row>
    <row r="16" spans="1:5">
      <c r="D16" s="183"/>
      <c r="E16" s="183"/>
    </row>
  </sheetData>
  <mergeCells count="1">
    <mergeCell ref="A1:E1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NVVR </vt:lpstr>
      <vt:lpstr>negdsen tusuv</vt:lpstr>
      <vt:lpstr>tusuv</vt:lpstr>
      <vt:lpstr>orlogo</vt:lpstr>
      <vt:lpstr>zarlaga</vt:lpstr>
      <vt:lpstr>tatvariin orlogo</vt:lpstr>
      <vt:lpstr>tusviin ur, avlaga</vt:lpstr>
      <vt:lpstr>aj uildveriin uildverlelt</vt:lpstr>
      <vt:lpstr>aj uildveriin borluulalt</vt:lpstr>
      <vt:lpstr>ND1</vt:lpstr>
      <vt:lpstr>ND2</vt:lpstr>
      <vt:lpstr>une</vt:lpstr>
      <vt:lpstr>Maliin une</vt:lpstr>
      <vt:lpstr>XAA bvt vne</vt:lpstr>
      <vt:lpstr>Bank</vt:lpstr>
      <vt:lpstr>tul</vt:lpstr>
      <vt:lpstr>telsum</vt:lpstr>
      <vt:lpstr>horogdol aimgiin dungeer</vt:lpstr>
      <vt:lpstr>horsum</vt:lpstr>
      <vt:lpstr>tarialalt</vt:lpstr>
      <vt:lpstr>em1</vt:lpstr>
      <vt:lpstr>em2</vt:lpstr>
      <vt:lpstr>em3</vt:lpstr>
      <vt:lpstr>em4</vt:lpstr>
      <vt:lpstr>em5</vt:lpstr>
      <vt:lpstr>gx1</vt:lpstr>
      <vt:lpstr>gx2</vt:lpstr>
      <vt:lpstr>gx3</vt:lpstr>
      <vt:lpstr>gx4</vt:lpstr>
      <vt:lpstr>gx5</vt:lpstr>
    </vt:vector>
  </TitlesOfParts>
  <Company>Mongolia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Sarmandakh</cp:lastModifiedBy>
  <cp:lastPrinted>2016-06-10T06:22:23Z</cp:lastPrinted>
  <dcterms:created xsi:type="dcterms:W3CDTF">2009-02-02T03:51:13Z</dcterms:created>
  <dcterms:modified xsi:type="dcterms:W3CDTF">2016-06-10T07:00:34Z</dcterms:modified>
</cp:coreProperties>
</file>