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60" windowWidth="21600" windowHeight="9075" tabRatio="599"/>
  </bookViews>
  <sheets>
    <sheet name="nuur" sheetId="132" r:id="rId1"/>
    <sheet name="negdsen tusuv" sheetId="111" r:id="rId2"/>
    <sheet name="tusuv" sheetId="112" r:id="rId3"/>
    <sheet name="orlogo" sheetId="113" r:id="rId4"/>
    <sheet name="zarlaga" sheetId="114" r:id="rId5"/>
    <sheet name="tatvariin orlogo" sheetId="115" r:id="rId6"/>
    <sheet name="aj uildveriin uildverlelt" sheetId="116" r:id="rId7"/>
    <sheet name="aj uildveriin borluulalt" sheetId="117" r:id="rId8"/>
    <sheet name="une" sheetId="118" r:id="rId9"/>
    <sheet name="horogdol aimgiin dungeer" sheetId="119" r:id="rId10"/>
    <sheet name="horsum" sheetId="120" r:id="rId11"/>
    <sheet name="Maliin une" sheetId="121" r:id="rId12"/>
    <sheet name="tul" sheetId="122" r:id="rId13"/>
    <sheet name="telsum " sheetId="123" r:id="rId14"/>
    <sheet name="tarialalt" sheetId="124" r:id="rId15"/>
    <sheet name="em1" sheetId="125" r:id="rId16"/>
    <sheet name="em3" sheetId="126" r:id="rId17"/>
    <sheet name="em4" sheetId="127" r:id="rId18"/>
    <sheet name="gx1" sheetId="128" r:id="rId19"/>
    <sheet name="gx2" sheetId="129" r:id="rId20"/>
    <sheet name="gx3" sheetId="130" r:id="rId21"/>
    <sheet name="gx4" sheetId="131" r:id="rId22"/>
    <sheet name="ND1" sheetId="77" r:id="rId23"/>
    <sheet name="ND2" sheetId="107" r:id="rId24"/>
    <sheet name="Bank" sheetId="108" r:id="rId25"/>
    <sheet name="barilga" sheetId="109" r:id="rId26"/>
    <sheet name="teever holboo" sheetId="110" r:id="rId27"/>
  </sheets>
  <definedNames>
    <definedName name="_Sort" localSheetId="24" hidden="1">#REF!</definedName>
    <definedName name="_Sort" localSheetId="9" hidden="1">#REF!</definedName>
    <definedName name="_Sort" localSheetId="10" hidden="1">#REF!</definedName>
    <definedName name="_Sort" localSheetId="22" hidden="1">#REF!</definedName>
    <definedName name="_Sort" localSheetId="23" hidden="1">#REF!</definedName>
    <definedName name="_Sort" localSheetId="14" hidden="1">#REF!</definedName>
    <definedName name="_Sort" hidden="1">#REF!</definedName>
    <definedName name="maltaiiiii" localSheetId="14" hidden="1">#REF!</definedName>
    <definedName name="maltaiiiii" hidden="1">#REF!</definedName>
    <definedName name="_xlnm.Print_Titles" localSheetId="25">barilga!$1:$2</definedName>
  </definedNames>
  <calcPr calcId="144525"/>
</workbook>
</file>

<file path=xl/calcChain.xml><?xml version="1.0" encoding="utf-8"?>
<calcChain xmlns="http://schemas.openxmlformats.org/spreadsheetml/2006/main">
  <c r="M4" i="127" l="1"/>
  <c r="L4" i="127"/>
  <c r="K4" i="127"/>
  <c r="J4" i="127"/>
  <c r="I4" i="127"/>
  <c r="H4" i="127"/>
  <c r="G4" i="127"/>
  <c r="F4" i="127"/>
  <c r="E4" i="127"/>
  <c r="D4" i="127"/>
  <c r="C4" i="127"/>
  <c r="B4" i="127"/>
  <c r="G3" i="126"/>
  <c r="F3" i="126"/>
  <c r="E3" i="126"/>
  <c r="D3" i="126"/>
  <c r="C3" i="126"/>
  <c r="B3" i="126"/>
  <c r="M5" i="125"/>
  <c r="L5" i="125"/>
  <c r="K5" i="125"/>
  <c r="N5" i="125" s="1"/>
  <c r="J5" i="125"/>
  <c r="I5" i="125"/>
  <c r="H5" i="125"/>
  <c r="G5" i="125"/>
  <c r="F5" i="125"/>
  <c r="E5" i="125"/>
  <c r="D5" i="125"/>
  <c r="C5" i="125"/>
  <c r="B5" i="125"/>
  <c r="M30" i="124"/>
  <c r="N30" i="124" s="1"/>
  <c r="J30" i="124"/>
  <c r="K30" i="124" s="1"/>
  <c r="G30" i="124"/>
  <c r="H30" i="124" s="1"/>
  <c r="D30" i="124"/>
  <c r="E30" i="124" s="1"/>
  <c r="C30" i="124"/>
  <c r="N29" i="124"/>
  <c r="K29" i="124"/>
  <c r="H29" i="124"/>
  <c r="E29" i="124"/>
  <c r="N28" i="124"/>
  <c r="K28" i="124"/>
  <c r="H28" i="124"/>
  <c r="E28" i="124"/>
  <c r="N27" i="124"/>
  <c r="K27" i="124"/>
  <c r="H27" i="124"/>
  <c r="E27" i="124"/>
  <c r="N26" i="124"/>
  <c r="K26" i="124"/>
  <c r="H26" i="124"/>
  <c r="E26" i="124"/>
  <c r="N25" i="124"/>
  <c r="K25" i="124"/>
  <c r="H25" i="124"/>
  <c r="E25" i="124"/>
  <c r="N24" i="124"/>
  <c r="K24" i="124"/>
  <c r="H24" i="124"/>
  <c r="E24" i="124"/>
  <c r="N23" i="124"/>
  <c r="K23" i="124"/>
  <c r="H23" i="124"/>
  <c r="E23" i="124"/>
  <c r="N22" i="124"/>
  <c r="K22" i="124"/>
  <c r="H22" i="124"/>
  <c r="E22" i="124"/>
  <c r="N21" i="124"/>
  <c r="K21" i="124"/>
  <c r="H21" i="124"/>
  <c r="E21" i="124"/>
  <c r="N20" i="124"/>
  <c r="K20" i="124"/>
  <c r="H20" i="124"/>
  <c r="E20" i="124"/>
  <c r="N19" i="124"/>
  <c r="K19" i="124"/>
  <c r="H19" i="124"/>
  <c r="E19" i="124"/>
  <c r="N18" i="124"/>
  <c r="K18" i="124"/>
  <c r="H18" i="124"/>
  <c r="E18" i="124"/>
  <c r="N17" i="124"/>
  <c r="K17" i="124"/>
  <c r="H17" i="124"/>
  <c r="E17" i="124"/>
  <c r="N16" i="124"/>
  <c r="K16" i="124"/>
  <c r="H16" i="124"/>
  <c r="E16" i="124"/>
  <c r="N15" i="124"/>
  <c r="K15" i="124"/>
  <c r="H15" i="124"/>
  <c r="E15" i="124"/>
  <c r="N14" i="124"/>
  <c r="K14" i="124"/>
  <c r="H14" i="124"/>
  <c r="E14" i="124"/>
  <c r="N13" i="124"/>
  <c r="K13" i="124"/>
  <c r="H13" i="124"/>
  <c r="E13" i="124"/>
  <c r="N12" i="124"/>
  <c r="H12" i="124"/>
  <c r="E12" i="124"/>
  <c r="N11" i="124"/>
  <c r="H11" i="124"/>
  <c r="E11" i="124"/>
  <c r="N10" i="124"/>
  <c r="K10" i="124"/>
  <c r="H10" i="124"/>
  <c r="E10" i="124"/>
  <c r="N9" i="124"/>
  <c r="K9" i="124"/>
  <c r="H9" i="124"/>
  <c r="E9" i="124"/>
  <c r="N8" i="124"/>
  <c r="K8" i="124"/>
  <c r="H8" i="124"/>
  <c r="E8" i="124"/>
  <c r="N7" i="124"/>
  <c r="K7" i="124"/>
  <c r="H7" i="124"/>
  <c r="E7" i="124"/>
  <c r="N6" i="124"/>
  <c r="K6" i="124"/>
  <c r="H6" i="124"/>
  <c r="E6" i="124"/>
  <c r="H30" i="123"/>
  <c r="F30" i="123"/>
  <c r="G30" i="123" s="1"/>
  <c r="C30" i="123"/>
  <c r="D30" i="123" s="1"/>
  <c r="I29" i="123"/>
  <c r="G29" i="123"/>
  <c r="D29" i="123"/>
  <c r="I28" i="123"/>
  <c r="G28" i="123"/>
  <c r="D28" i="123"/>
  <c r="I27" i="123"/>
  <c r="G27" i="123"/>
  <c r="D27" i="123"/>
  <c r="I26" i="123"/>
  <c r="G26" i="123"/>
  <c r="D26" i="123"/>
  <c r="I25" i="123"/>
  <c r="G25" i="123"/>
  <c r="D25" i="123"/>
  <c r="I24" i="123"/>
  <c r="G24" i="123"/>
  <c r="D24" i="123"/>
  <c r="I23" i="123"/>
  <c r="G23" i="123"/>
  <c r="D23" i="123"/>
  <c r="I22" i="123"/>
  <c r="G22" i="123"/>
  <c r="D22" i="123"/>
  <c r="I21" i="123"/>
  <c r="G21" i="123"/>
  <c r="D21" i="123"/>
  <c r="I20" i="123"/>
  <c r="G20" i="123"/>
  <c r="D20" i="123"/>
  <c r="I19" i="123"/>
  <c r="G19" i="123"/>
  <c r="D19" i="123"/>
  <c r="I18" i="123"/>
  <c r="G18" i="123"/>
  <c r="D18" i="123"/>
  <c r="I17" i="123"/>
  <c r="G17" i="123"/>
  <c r="D17" i="123"/>
  <c r="I16" i="123"/>
  <c r="G16" i="123"/>
  <c r="D16" i="123"/>
  <c r="I15" i="123"/>
  <c r="G15" i="123"/>
  <c r="D15" i="123"/>
  <c r="I14" i="123"/>
  <c r="G14" i="123"/>
  <c r="D14" i="123"/>
  <c r="I13" i="123"/>
  <c r="G13" i="123"/>
  <c r="D13" i="123"/>
  <c r="I12" i="123"/>
  <c r="G12" i="123"/>
  <c r="D12" i="123"/>
  <c r="I11" i="123"/>
  <c r="G11" i="123"/>
  <c r="D11" i="123"/>
  <c r="I10" i="123"/>
  <c r="G10" i="123"/>
  <c r="D10" i="123"/>
  <c r="I9" i="123"/>
  <c r="G9" i="123"/>
  <c r="D9" i="123"/>
  <c r="I8" i="123"/>
  <c r="G8" i="123"/>
  <c r="D8" i="123"/>
  <c r="I7" i="123"/>
  <c r="G7" i="123"/>
  <c r="D7" i="123"/>
  <c r="F30" i="122"/>
  <c r="H30" i="122" s="1"/>
  <c r="F29" i="122"/>
  <c r="H29" i="122" s="1"/>
  <c r="F28" i="122"/>
  <c r="H28" i="122" s="1"/>
  <c r="F27" i="122"/>
  <c r="H27" i="122" s="1"/>
  <c r="F26" i="122"/>
  <c r="H26" i="122" s="1"/>
  <c r="F25" i="122"/>
  <c r="H25" i="122" s="1"/>
  <c r="F22" i="122"/>
  <c r="H22" i="122" s="1"/>
  <c r="F21" i="122"/>
  <c r="H21" i="122" s="1"/>
  <c r="F20" i="122"/>
  <c r="H20" i="122" s="1"/>
  <c r="F19" i="122"/>
  <c r="H19" i="122" s="1"/>
  <c r="F18" i="122"/>
  <c r="H18" i="122" s="1"/>
  <c r="F17" i="122"/>
  <c r="H17" i="122" s="1"/>
  <c r="F14" i="122"/>
  <c r="H14" i="122" s="1"/>
  <c r="F13" i="122"/>
  <c r="H13" i="122" s="1"/>
  <c r="F12" i="122"/>
  <c r="H12" i="122" s="1"/>
  <c r="F11" i="122"/>
  <c r="H11" i="122" s="1"/>
  <c r="F10" i="122"/>
  <c r="H10" i="122" s="1"/>
  <c r="F9" i="122"/>
  <c r="H9" i="122" s="1"/>
  <c r="G56" i="121"/>
  <c r="G55" i="121"/>
  <c r="G54" i="121"/>
  <c r="G53" i="121"/>
  <c r="F53" i="121"/>
  <c r="G52" i="121"/>
  <c r="G51" i="121"/>
  <c r="F51" i="121"/>
  <c r="G50" i="121"/>
  <c r="G49" i="121"/>
  <c r="G48" i="121"/>
  <c r="F48" i="121"/>
  <c r="G47" i="121"/>
  <c r="F47" i="121"/>
  <c r="G46" i="121"/>
  <c r="F46" i="121"/>
  <c r="G39" i="121"/>
  <c r="F39" i="121"/>
  <c r="G38" i="121"/>
  <c r="F38" i="121"/>
  <c r="G37" i="121"/>
  <c r="F37" i="121"/>
  <c r="G36" i="121"/>
  <c r="F36" i="121"/>
  <c r="G35" i="121"/>
  <c r="F35" i="121"/>
  <c r="G34" i="121"/>
  <c r="F34" i="121"/>
  <c r="G33" i="121"/>
  <c r="F33" i="121"/>
  <c r="G32" i="121"/>
  <c r="F32" i="121"/>
  <c r="G31" i="121"/>
  <c r="F31" i="121"/>
  <c r="G30" i="121"/>
  <c r="F30" i="121"/>
  <c r="G29" i="121"/>
  <c r="F29" i="121"/>
  <c r="G28" i="121"/>
  <c r="F28" i="121"/>
  <c r="G27" i="121"/>
  <c r="F27" i="121"/>
  <c r="G26" i="121"/>
  <c r="F26" i="121"/>
  <c r="G25" i="121"/>
  <c r="F25" i="121"/>
  <c r="G24" i="121"/>
  <c r="F24" i="121"/>
  <c r="G23" i="121"/>
  <c r="F23" i="121"/>
  <c r="G22" i="121"/>
  <c r="F22" i="121"/>
  <c r="G21" i="121"/>
  <c r="F21" i="121"/>
  <c r="G20" i="121"/>
  <c r="F20" i="121"/>
  <c r="G19" i="121"/>
  <c r="F19" i="121"/>
  <c r="G18" i="121"/>
  <c r="F18" i="121"/>
  <c r="G17" i="121"/>
  <c r="F17" i="121"/>
  <c r="G16" i="121"/>
  <c r="F16" i="121"/>
  <c r="G15" i="121"/>
  <c r="F15" i="121"/>
  <c r="G14" i="121"/>
  <c r="F14" i="121"/>
  <c r="G13" i="121"/>
  <c r="F13" i="121"/>
  <c r="G12" i="121"/>
  <c r="F12" i="121"/>
  <c r="G11" i="121"/>
  <c r="F11" i="121"/>
  <c r="G10" i="121"/>
  <c r="F10" i="121"/>
  <c r="G9" i="121"/>
  <c r="F9" i="121"/>
  <c r="G8" i="121"/>
  <c r="F8" i="121"/>
  <c r="G7" i="121"/>
  <c r="F7" i="121"/>
  <c r="G6" i="121"/>
  <c r="F6" i="121"/>
  <c r="G5" i="121"/>
  <c r="F5" i="121"/>
  <c r="H30" i="120"/>
  <c r="I30" i="120" s="1"/>
  <c r="F30" i="120"/>
  <c r="E30" i="120"/>
  <c r="G30" i="120" s="1"/>
  <c r="C30" i="120"/>
  <c r="I29" i="120"/>
  <c r="G29" i="120"/>
  <c r="F29" i="120"/>
  <c r="I28" i="120"/>
  <c r="G28" i="120"/>
  <c r="F28" i="120"/>
  <c r="I27" i="120"/>
  <c r="G27" i="120"/>
  <c r="F27" i="120"/>
  <c r="I26" i="120"/>
  <c r="G26" i="120"/>
  <c r="F26" i="120"/>
  <c r="I25" i="120"/>
  <c r="G25" i="120"/>
  <c r="F25" i="120"/>
  <c r="I24" i="120"/>
  <c r="G24" i="120"/>
  <c r="F24" i="120"/>
  <c r="I23" i="120"/>
  <c r="G23" i="120"/>
  <c r="F23" i="120"/>
  <c r="I22" i="120"/>
  <c r="G22" i="120"/>
  <c r="F22" i="120"/>
  <c r="I21" i="120"/>
  <c r="G21" i="120"/>
  <c r="F21" i="120"/>
  <c r="I20" i="120"/>
  <c r="G20" i="120"/>
  <c r="F20" i="120"/>
  <c r="I19" i="120"/>
  <c r="G19" i="120"/>
  <c r="F19" i="120"/>
  <c r="I18" i="120"/>
  <c r="G18" i="120"/>
  <c r="F18" i="120"/>
  <c r="I17" i="120"/>
  <c r="G17" i="120"/>
  <c r="F17" i="120"/>
  <c r="I16" i="120"/>
  <c r="G16" i="120"/>
  <c r="F16" i="120"/>
  <c r="I15" i="120"/>
  <c r="G15" i="120"/>
  <c r="F15" i="120"/>
  <c r="I14" i="120"/>
  <c r="G14" i="120"/>
  <c r="F14" i="120"/>
  <c r="I13" i="120"/>
  <c r="G13" i="120"/>
  <c r="F13" i="120"/>
  <c r="I12" i="120"/>
  <c r="G12" i="120"/>
  <c r="F12" i="120"/>
  <c r="I11" i="120"/>
  <c r="G11" i="120"/>
  <c r="F11" i="120"/>
  <c r="I10" i="120"/>
  <c r="G10" i="120"/>
  <c r="F10" i="120"/>
  <c r="I9" i="120"/>
  <c r="G9" i="120"/>
  <c r="F9" i="120"/>
  <c r="I8" i="120"/>
  <c r="G8" i="120"/>
  <c r="F8" i="120"/>
  <c r="I7" i="120"/>
  <c r="G7" i="120"/>
  <c r="F7" i="120"/>
  <c r="L20" i="119"/>
  <c r="F20" i="119"/>
  <c r="H20" i="119" s="1"/>
  <c r="L19" i="119"/>
  <c r="H19" i="119"/>
  <c r="F19" i="119"/>
  <c r="L18" i="119"/>
  <c r="F18" i="119"/>
  <c r="H18" i="119" s="1"/>
  <c r="L17" i="119"/>
  <c r="H17" i="119"/>
  <c r="F17" i="119"/>
  <c r="L16" i="119"/>
  <c r="F16" i="119"/>
  <c r="H16" i="119" s="1"/>
  <c r="L15" i="119"/>
  <c r="H15" i="119"/>
  <c r="F15" i="119"/>
  <c r="H13" i="119"/>
  <c r="F13" i="119"/>
  <c r="H10" i="119"/>
  <c r="F10" i="119"/>
  <c r="H9" i="119"/>
  <c r="F9" i="119"/>
  <c r="H8" i="119"/>
  <c r="F8" i="119"/>
  <c r="H7" i="119"/>
  <c r="F7" i="119"/>
  <c r="H6" i="119"/>
  <c r="F6" i="119"/>
  <c r="H5" i="119"/>
  <c r="F5" i="119"/>
  <c r="H7" i="109" l="1"/>
  <c r="H8" i="109"/>
  <c r="H9" i="109"/>
  <c r="H10" i="109"/>
  <c r="H11" i="109"/>
  <c r="H12" i="109"/>
  <c r="H13" i="109"/>
  <c r="H14" i="109"/>
  <c r="H15" i="109"/>
  <c r="H16" i="109"/>
  <c r="H17" i="109"/>
  <c r="H18" i="109"/>
  <c r="H19" i="109"/>
  <c r="H20" i="109"/>
  <c r="H21" i="109"/>
  <c r="H22" i="109"/>
  <c r="H23" i="109"/>
  <c r="H6" i="109"/>
  <c r="G9" i="109"/>
  <c r="G12" i="109"/>
  <c r="G13" i="109"/>
  <c r="G18" i="109"/>
  <c r="G6" i="109"/>
  <c r="E22" i="110" l="1"/>
  <c r="E21" i="110"/>
  <c r="E19" i="110"/>
  <c r="E18" i="110"/>
  <c r="E12" i="110"/>
  <c r="E11" i="110"/>
  <c r="E10" i="110"/>
  <c r="E9" i="110"/>
  <c r="E7" i="110"/>
  <c r="H32" i="108" l="1"/>
  <c r="F32" i="108"/>
  <c r="D32" i="108"/>
  <c r="B32" i="108"/>
  <c r="I20" i="108"/>
  <c r="H20" i="108"/>
  <c r="G20" i="108"/>
  <c r="F20" i="108"/>
  <c r="E20" i="108"/>
  <c r="D20" i="108"/>
  <c r="I8" i="108"/>
  <c r="H8" i="108"/>
  <c r="G8" i="108"/>
  <c r="F8" i="108"/>
  <c r="E8" i="108"/>
  <c r="D8" i="108"/>
  <c r="C8" i="108"/>
  <c r="B8" i="108"/>
  <c r="B29" i="107"/>
  <c r="B28" i="107"/>
  <c r="B27" i="107"/>
  <c r="B26" i="107"/>
  <c r="B25" i="107"/>
  <c r="B24" i="107"/>
  <c r="B23" i="107"/>
  <c r="B22" i="107"/>
  <c r="B21" i="107"/>
  <c r="B20" i="107"/>
  <c r="B19" i="107"/>
  <c r="B18" i="107"/>
  <c r="B17" i="107"/>
  <c r="B16" i="107"/>
  <c r="B15" i="107"/>
  <c r="B14" i="107"/>
  <c r="B13" i="107"/>
  <c r="B12" i="107"/>
  <c r="B11" i="107"/>
  <c r="B10" i="107"/>
  <c r="B9" i="107"/>
  <c r="B8" i="107"/>
  <c r="B7" i="107"/>
  <c r="B6" i="107"/>
  <c r="D5" i="107"/>
  <c r="C5" i="107"/>
  <c r="B5" i="107"/>
  <c r="I29" i="77"/>
  <c r="H29" i="77"/>
  <c r="G29" i="77"/>
  <c r="D29" i="77"/>
  <c r="I28" i="77"/>
  <c r="H28" i="77"/>
  <c r="G28" i="77"/>
  <c r="D28" i="77"/>
  <c r="I27" i="77"/>
  <c r="H27" i="77"/>
  <c r="G27" i="77"/>
  <c r="D27" i="77"/>
  <c r="I26" i="77"/>
  <c r="H26" i="77"/>
  <c r="G26" i="77"/>
  <c r="D26" i="77"/>
  <c r="I25" i="77"/>
  <c r="H25" i="77"/>
  <c r="G25" i="77"/>
  <c r="D25" i="77"/>
  <c r="I24" i="77"/>
  <c r="H24" i="77"/>
  <c r="G24" i="77"/>
  <c r="D24" i="77"/>
  <c r="I23" i="77"/>
  <c r="H23" i="77"/>
  <c r="G23" i="77"/>
  <c r="D23" i="77"/>
  <c r="I22" i="77"/>
  <c r="H22" i="77"/>
  <c r="G22" i="77"/>
  <c r="D22" i="77"/>
  <c r="I21" i="77"/>
  <c r="H21" i="77"/>
  <c r="G21" i="77"/>
  <c r="D21" i="77"/>
  <c r="I20" i="77"/>
  <c r="H20" i="77"/>
  <c r="G20" i="77"/>
  <c r="D20" i="77"/>
  <c r="I19" i="77"/>
  <c r="H19" i="77"/>
  <c r="G19" i="77"/>
  <c r="D19" i="77"/>
  <c r="I18" i="77"/>
  <c r="H18" i="77"/>
  <c r="G18" i="77"/>
  <c r="D18" i="77"/>
  <c r="I17" i="77"/>
  <c r="H17" i="77"/>
  <c r="G17" i="77"/>
  <c r="D17" i="77"/>
  <c r="I16" i="77"/>
  <c r="H16" i="77"/>
  <c r="G16" i="77"/>
  <c r="D16" i="77"/>
  <c r="I15" i="77"/>
  <c r="H15" i="77"/>
  <c r="G15" i="77"/>
  <c r="D15" i="77"/>
  <c r="I14" i="77"/>
  <c r="H14" i="77"/>
  <c r="G14" i="77"/>
  <c r="D14" i="77"/>
  <c r="I13" i="77"/>
  <c r="H13" i="77"/>
  <c r="G13" i="77"/>
  <c r="D13" i="77"/>
  <c r="I12" i="77"/>
  <c r="H12" i="77"/>
  <c r="G12" i="77"/>
  <c r="D12" i="77"/>
  <c r="I11" i="77"/>
  <c r="H11" i="77"/>
  <c r="G11" i="77"/>
  <c r="D11" i="77"/>
  <c r="I10" i="77"/>
  <c r="H10" i="77"/>
  <c r="G10" i="77"/>
  <c r="D10" i="77"/>
  <c r="I9" i="77"/>
  <c r="H9" i="77"/>
  <c r="G9" i="77"/>
  <c r="D9" i="77"/>
  <c r="I8" i="77"/>
  <c r="H8" i="77"/>
  <c r="G8" i="77"/>
  <c r="D8" i="77"/>
  <c r="K7" i="77"/>
  <c r="I7" i="77"/>
  <c r="H7" i="77"/>
  <c r="G7" i="77"/>
  <c r="D7" i="77"/>
  <c r="K6" i="77"/>
  <c r="I6" i="77"/>
  <c r="H6" i="77"/>
  <c r="G6" i="77"/>
  <c r="D6" i="77"/>
  <c r="I5" i="77"/>
  <c r="H5" i="77"/>
  <c r="G5" i="77"/>
  <c r="F5" i="77"/>
  <c r="E5" i="77"/>
  <c r="D5" i="77"/>
  <c r="C5" i="77"/>
  <c r="B5" i="77"/>
</calcChain>
</file>

<file path=xl/sharedStrings.xml><?xml version="1.0" encoding="utf-8"?>
<sst xmlns="http://schemas.openxmlformats.org/spreadsheetml/2006/main" count="939" uniqueCount="511">
  <si>
    <t>Áàÿíç¿ðõ</t>
  </si>
  <si>
    <t>Ðàøààíò</t>
  </si>
  <si>
    <t>Òàðèàëàí</t>
  </si>
  <si>
    <t>Òºìºðáóëàã</t>
  </si>
  <si>
    <t>Ìºðºí</t>
  </si>
  <si>
    <t>Ýðäýíýáóëãàí</t>
  </si>
  <si>
    <t>Èõ-Óóë</t>
  </si>
  <si>
    <t>Öàãààí-Óóë</t>
  </si>
  <si>
    <t>Öàãààííóóð</t>
  </si>
  <si>
    <t>Öàãààí-¯¿ð</t>
  </si>
  <si>
    <t>Øèíý-Èäýð</t>
  </si>
  <si>
    <t>Алаг-Эрдэнэ</t>
  </si>
  <si>
    <t>Арбулаг</t>
  </si>
  <si>
    <t>Бүрэнтогтох</t>
  </si>
  <si>
    <t>Галт</t>
  </si>
  <si>
    <t>Жаргалант</t>
  </si>
  <si>
    <t>Ренчинлхүмбэ</t>
  </si>
  <si>
    <t>Тосонцэнгэл</t>
  </si>
  <si>
    <t>Түнэл</t>
  </si>
  <si>
    <t>Улаан-Уул</t>
  </si>
  <si>
    <t>Ханх</t>
  </si>
  <si>
    <t>Цэцэрлэг</t>
  </si>
  <si>
    <t>Чандмань-Өндөр</t>
  </si>
  <si>
    <t>Хатгал</t>
  </si>
  <si>
    <t>Бүгд</t>
  </si>
  <si>
    <t>Сумын нэр</t>
  </si>
  <si>
    <t>Шимтгэлийн авлага бүгд</t>
  </si>
  <si>
    <t>НИЙГМИЙН ДААТГАЛЫН САНГИЙН АВЛАГА, мянган төгрөг, сумаар</t>
  </si>
  <si>
    <t>Үүнээс</t>
  </si>
  <si>
    <t>НИЙГМИЙН ДААТГАЛЫН ШИМТГЭЛИЙН ОРЛОГО, мөн үетэй харьцуулсанаар, мян.төгрөг</t>
  </si>
  <si>
    <t>Төлөв-лөгөө</t>
  </si>
  <si>
    <t>Гүйцэт-гэл</t>
  </si>
  <si>
    <t>Хувь</t>
  </si>
  <si>
    <t>Урьд оноос өссөн/буурсан</t>
  </si>
  <si>
    <t>БАНКУУДЫН ОРЛОГО, ЗАРЛАГА, банкуудаар, сая.төг</t>
  </si>
  <si>
    <t>Орлого</t>
  </si>
  <si>
    <t>Зарлага</t>
  </si>
  <si>
    <t>Монгол банкнаас авсан</t>
  </si>
  <si>
    <t>Кассаар орсон</t>
  </si>
  <si>
    <t>Монгол банкинд өгсөн</t>
  </si>
  <si>
    <t>Цэвэр зарлага</t>
  </si>
  <si>
    <t>ХААН банк</t>
  </si>
  <si>
    <t>ХАС банк</t>
  </si>
  <si>
    <t>Төрийн банк</t>
  </si>
  <si>
    <t>Капитал банк</t>
  </si>
  <si>
    <t>Голомт банк</t>
  </si>
  <si>
    <t>БАНКУУДЫН ЗЭЭЛИЙН ҮЗҮҮЛЭЛТ, банкуудаар, сая.төг</t>
  </si>
  <si>
    <t>Зээлийн өрийн үлдэгдэл</t>
  </si>
  <si>
    <t>Хугацаа хэтэрсэн зээл</t>
  </si>
  <si>
    <t>Чанаргүй зээл</t>
  </si>
  <si>
    <t>БАНКУУДЫН ХАДГАЛАМЖ, банкуудаар, сая.төг</t>
  </si>
  <si>
    <t>Хадгаламжийн үлдэгдэл</t>
  </si>
  <si>
    <t>Харилцахын үлдэгдэл</t>
  </si>
  <si>
    <t>Төлөвлөгөө</t>
  </si>
  <si>
    <t>Гүйцэтгэл</t>
  </si>
  <si>
    <t>2014-I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</si>
  <si>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</si>
  <si>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</si>
  <si>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</si>
  <si>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</si>
  <si>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</si>
  <si>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</si>
  <si>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</si>
  <si>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</si>
  <si>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</si>
  <si>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</si>
  <si>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</si>
  <si>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2015-I</t>
  </si>
  <si>
    <t>2016-I</t>
  </si>
  <si>
    <t>Чанаргүй зээл, сарын эцэст, тэрбум төг</t>
  </si>
  <si>
    <t>2016 оны үлдэгдэл</t>
  </si>
  <si>
    <t>2017 онд шинээр үүссэн</t>
  </si>
  <si>
    <t>БАРИЛГА УГСРАЛТ, ИХ ЗАСВАР, мян.төг</t>
  </si>
  <si>
    <t>Барилгын төрөл</t>
  </si>
  <si>
    <t>Өмнөх он</t>
  </si>
  <si>
    <t>Тухайн он</t>
  </si>
  <si>
    <t>Өссөн дүнгээр</t>
  </si>
  <si>
    <t>Улирлын дүн</t>
  </si>
  <si>
    <t>Орон сууцны барилга</t>
  </si>
  <si>
    <t>Орон сууцны барилга, гарааш, үйлчилгээтэй</t>
  </si>
  <si>
    <t>Худалдаа, үйлчилгээний</t>
  </si>
  <si>
    <t>Эмнэлэг</t>
  </si>
  <si>
    <t>Сургууль</t>
  </si>
  <si>
    <t>Соёлын</t>
  </si>
  <si>
    <t>Спорт, биеийн тамир</t>
  </si>
  <si>
    <t>Конторын</t>
  </si>
  <si>
    <t>Эрчим хүчний</t>
  </si>
  <si>
    <t>Төмөр зам</t>
  </si>
  <si>
    <t>Хатуу хучилттай авто зам</t>
  </si>
  <si>
    <t>Төмөр бетон гүүр, гүүрэн гарц</t>
  </si>
  <si>
    <t>Далан, суваг, шугам</t>
  </si>
  <si>
    <t>Бусад (бусад зам, талбайн ажил)</t>
  </si>
  <si>
    <t>Орон сууцны бус барилгын их засвар</t>
  </si>
  <si>
    <t>Инжежерийн барилга байгууламжийн их засвар</t>
  </si>
  <si>
    <t>ТЭЭВРИЙН ҮНДСЭН ҮЗҮҮЛЭЛТ</t>
  </si>
  <si>
    <t>Өмнөх оны мөн үе</t>
  </si>
  <si>
    <t>Өмнөх улирал</t>
  </si>
  <si>
    <t>Тайлант улирал</t>
  </si>
  <si>
    <t>2016/2015+-</t>
  </si>
  <si>
    <t>Зорчигчдын тоо, мян.хүн</t>
  </si>
  <si>
    <t>Дотоодод, мян.хүн</t>
  </si>
  <si>
    <t>Олон улсад, мян.хүн</t>
  </si>
  <si>
    <t>Зорчигч эргэлт, мян.хүн.км</t>
  </si>
  <si>
    <t>Тээврийн  орлого, мян.төг</t>
  </si>
  <si>
    <t>ХОЛБООНЫ ҮНДСЭН ҮЗҮҮЛЭЛТ</t>
  </si>
  <si>
    <t>Үйлчилгээний нийт орлого, мян.төг</t>
  </si>
  <si>
    <t xml:space="preserve">Үүнээс: </t>
  </si>
  <si>
    <t>Хүн амаас орсон орлого, мян.төг</t>
  </si>
  <si>
    <t>Суурин телефон цэгийн тоо</t>
  </si>
  <si>
    <t>КаТВ-ийн сувагт холбогдсон хэрэглэгч</t>
  </si>
  <si>
    <t>2017/2016+-</t>
  </si>
  <si>
    <t>-</t>
  </si>
  <si>
    <t xml:space="preserve">АЙМГИЙН НЭГДСЭН ТӨСӨВ, мянган төгрөгөөр </t>
  </si>
  <si>
    <t>Үзүүлэлт</t>
  </si>
  <si>
    <t>2016 оны 06 сарын байдлаар</t>
  </si>
  <si>
    <t>2017 оны 06 сарын байдлаар</t>
  </si>
  <si>
    <t>төлөвлөгөө</t>
  </si>
  <si>
    <t>гүйцэтгэл</t>
  </si>
  <si>
    <t xml:space="preserve">  I А. ОÐËОГО /II+Y/</t>
  </si>
  <si>
    <t xml:space="preserve">      Урсгал орлого /III+IY/II</t>
  </si>
  <si>
    <t xml:space="preserve">      Татварын орлого /1+2+3+4/III</t>
  </si>
  <si>
    <t xml:space="preserve">      1. Орлогын албан татвар /1,1+1,2/</t>
  </si>
  <si>
    <t xml:space="preserve">      1.1 Хүн ам орлогын албан татвар</t>
  </si>
  <si>
    <t xml:space="preserve">          Цалин, хөдөлмөрийн хөлс, түүнтэй адилтгах орлого</t>
  </si>
  <si>
    <t xml:space="preserve">          Хувиараа аж ахуй эрхэлсний орлого</t>
  </si>
  <si>
    <t xml:space="preserve">          Хувийн мал бүхий иргэний орлого</t>
  </si>
  <si>
    <t xml:space="preserve">          Бусад орлого</t>
  </si>
  <si>
    <t xml:space="preserve">      1.2. Аж ахуйн нэгж, байгууллагын орлогын албан татвар</t>
  </si>
  <si>
    <t xml:space="preserve">      2. Өмчийн татвар</t>
  </si>
  <si>
    <t xml:space="preserve">          Үл хөдлөх хөрөнгийн</t>
  </si>
  <si>
    <t xml:space="preserve">          Бууны албан татвар</t>
  </si>
  <si>
    <t xml:space="preserve">      3. Дахин хуваарилалт</t>
  </si>
  <si>
    <t xml:space="preserve">          Улсын төсвөөс авсан санхүүгийн дэмжлэг</t>
  </si>
  <si>
    <t xml:space="preserve">          Орон нутгийн хөгжлийн нэгдсэн сангийн орлогын шилжүүлэг</t>
  </si>
  <si>
    <t xml:space="preserve">          Тусгай зориулалтын шилжүүлгээс санхүүжих</t>
  </si>
  <si>
    <t xml:space="preserve">      4. Бусад татвар /төлбөр, хураамж/</t>
  </si>
  <si>
    <t xml:space="preserve">          Улсын тэмдэгтийн хураамж</t>
  </si>
  <si>
    <t xml:space="preserve">          Ашигт малтмалын нөөц ашигласны төлбөр</t>
  </si>
  <si>
    <t xml:space="preserve">          Авто тээврийн болон өөрөө явагч хэрэгслийн албан татвар</t>
  </si>
  <si>
    <t xml:space="preserve">          Газрын төлбөр</t>
  </si>
  <si>
    <t xml:space="preserve">          Ойгоос хэрэглээний мод, түлээ бэлтгэж ашигласны төлбөр</t>
  </si>
  <si>
    <t xml:space="preserve">          Ашигт малтмалаас бусад байгалийн баялаг ашиглахад олгох эрхийн зөвшөөрлийн хураамж</t>
  </si>
  <si>
    <t xml:space="preserve">          Байгалийн ургамал ашигласны төлбөр</t>
  </si>
  <si>
    <t xml:space="preserve">          Агнуурын нөөц ашигласны төлбөр, ан амьтан агнах, барих зөвшөөрлийн хураамж</t>
  </si>
  <si>
    <t xml:space="preserve">          Түгээмэл тархацтай ашигт малтмал ашигласны төлбөр</t>
  </si>
  <si>
    <t xml:space="preserve">          Бусад төлбөр хураамж</t>
  </si>
  <si>
    <t>IY татварын бус орлого</t>
  </si>
  <si>
    <t xml:space="preserve">          Хүү, торгуулийн орлого</t>
  </si>
  <si>
    <t xml:space="preserve"> Y Хөрөнгийн орлого</t>
  </si>
  <si>
    <t xml:space="preserve">    Б.ÇАÐËАГА</t>
  </si>
  <si>
    <t xml:space="preserve">      1. Цалин хөлсөнд</t>
  </si>
  <si>
    <t xml:space="preserve">      2. Нийгмийн даатгалын шимтгэлд</t>
  </si>
  <si>
    <t xml:space="preserve">      3. Бараа гүйлгээний бусад</t>
  </si>
  <si>
    <t xml:space="preserve">      4. Татаас ба урсгал шилжүүлэг</t>
  </si>
  <si>
    <t xml:space="preserve">      5. Бусад зардал</t>
  </si>
  <si>
    <t xml:space="preserve">                 Дүн</t>
  </si>
  <si>
    <t xml:space="preserve">АЙМГИЙН ОРОН НУТГИЙН БОЛОН УЛСЫН ТӨСВИЙН ОРЛОГО, мянган төгрөгөөр </t>
  </si>
  <si>
    <t xml:space="preserve">ÎÐÎÍ ÍÓÒÃÈÉÍ ÁÎËÎÍ ÓËÑÛÍ ÒªÑÂÈÉÍ ÍÈÉÒ Ä¯Í </t>
  </si>
  <si>
    <t>I. ÎÐÎÍ ÍÓÒÃÈÉÍ ÎÐËÎÃÎ</t>
  </si>
  <si>
    <t>Ìàë á¿õèé èðãýíèé îðëîãî</t>
  </si>
  <si>
    <t>ÕÝÀÀ ýðõýëñíèé îðëîãî</t>
  </si>
  <si>
    <t xml:space="preserve">Áóñàä îðëîãî </t>
  </si>
  <si>
    <t>Ñóóòãàí-1</t>
  </si>
  <si>
    <t>¯ë õºäëºõ õºðºíãèé àëáàí òàòâàð</t>
  </si>
  <si>
    <t>Áóóíû àëáàí òàòâàð</t>
  </si>
  <si>
    <t>Óëñûí òýìäýãòèéí õóðààìæ</t>
  </si>
  <si>
    <t>Àøèãò ìàëòìàëûí íººö àøèãëàñíû төлбөр</t>
  </si>
  <si>
    <t xml:space="preserve">Ãàçðûí òºëáºð </t>
  </si>
  <si>
    <t>Îéãîîñ ìîä ò¿ëýý áýëòãýæ àøèãëàñíû төлбөр</t>
  </si>
  <si>
    <t>Áàéãàëèéí óðãàìàë àøèãëàñíû òºëáºð</t>
  </si>
  <si>
    <t>Àíãèéí çºâøººðëèéí õóðààìæ</t>
  </si>
  <si>
    <t>Ò¿ãýýìýë òàðõàöòàé àøèãò ìàëòìàë ашигласны төлбөр</t>
  </si>
  <si>
    <t>Ашигт малтмалаас бусад байгалийн баялаг ашиглахад олгох эрхийн зөвшөөрлийн хураамж</t>
  </si>
  <si>
    <t>Áóñàä òºëáºð õóðààìæ</t>
  </si>
  <si>
    <t>Ò¿ðýýñèéí îðëîãî</t>
  </si>
  <si>
    <t>Õ¿¿ òîðãóóëèéí îðëîãî</t>
  </si>
  <si>
    <t>Õºðºíãº áîðëóóëñíû îðëîãî</t>
  </si>
  <si>
    <t xml:space="preserve">Àâòî òýýâðèéí õýðýãñëèéí àëáàí òàòâàð </t>
  </si>
  <si>
    <t>II. ÓËÑÛÍ ÒªÑÂÈÉÍ ÎÐËÎÃÎ</t>
  </si>
  <si>
    <t xml:space="preserve">Îíöãîé </t>
  </si>
  <si>
    <t>ÍªÀÒ</t>
  </si>
  <si>
    <t>ÀÀÍ-èéí îðëîãî</t>
  </si>
  <si>
    <t xml:space="preserve">ОРОН НУТГИЙН ТӨСВИЙН ОРЛОГО, сумаар, мянган төгрөгөөр </t>
  </si>
  <si>
    <t>Сум</t>
  </si>
  <si>
    <t xml:space="preserve">Бүгд </t>
  </si>
  <si>
    <t xml:space="preserve">Алаг-Эрдэнэ </t>
  </si>
  <si>
    <t xml:space="preserve">Арбулаг </t>
  </si>
  <si>
    <t xml:space="preserve">Баянзүрх </t>
  </si>
  <si>
    <t xml:space="preserve">Галт </t>
  </si>
  <si>
    <t xml:space="preserve">Жаргалант </t>
  </si>
  <si>
    <t xml:space="preserve">Их-Уул </t>
  </si>
  <si>
    <t>Ðашаант</t>
  </si>
  <si>
    <t>Ðэнчинлхүмбэ</t>
  </si>
  <si>
    <t xml:space="preserve">Тариалан </t>
  </si>
  <si>
    <t xml:space="preserve">Тосонцэнгэл </t>
  </si>
  <si>
    <t xml:space="preserve">Төмөрбулаг </t>
  </si>
  <si>
    <t xml:space="preserve">Улаан-Уул </t>
  </si>
  <si>
    <t xml:space="preserve">Ханх </t>
  </si>
  <si>
    <t xml:space="preserve">Цагаан-Уул </t>
  </si>
  <si>
    <t xml:space="preserve">Цагаан-Үүр </t>
  </si>
  <si>
    <t xml:space="preserve">×андмань-Өндөр </t>
  </si>
  <si>
    <t xml:space="preserve">Øинэ-Идэр </t>
  </si>
  <si>
    <t xml:space="preserve">Мөрөн </t>
  </si>
  <si>
    <t>Эрдэнэбулган</t>
  </si>
  <si>
    <t>Цагааннуур</t>
  </si>
  <si>
    <t>Аймгийн төсөвтэй шууд харьцдаг байгууллагууд</t>
  </si>
  <si>
    <t>.</t>
  </si>
  <si>
    <t xml:space="preserve">ОРОН НУТГИЙН ТӨСВИЙН ЗАРЛАГА, сумаар, мянган төгрөгөөр </t>
  </si>
  <si>
    <t xml:space="preserve">ТАТВАРЫН ОРЛОГО, сумаар, мянган төгрөгөөр </t>
  </si>
  <si>
    <t>Санхүүгийн хэлтэс</t>
  </si>
  <si>
    <t xml:space="preserve">АЖ ҮЙЛДВЭРИЙН САЛБАРЫН ҮЙЛДВЭРЛЭЛТ, мянган төгрөгөөр </t>
  </si>
  <si>
    <t>Салбараар</t>
  </si>
  <si>
    <t>1. Нүүрс олборлолт</t>
  </si>
  <si>
    <t>2. Үр тарианы гурил, цардуул, малын тэжээл</t>
  </si>
  <si>
    <t>3. Хүнсний бусад бүтээгдэхүүн үйлдвэрлэл</t>
  </si>
  <si>
    <t>4. Нэхмэлийн үйлдвэрлэл</t>
  </si>
  <si>
    <t>5. Хувцас үйлдвэрлэл, үслэг арьс боловсруулалт</t>
  </si>
  <si>
    <t>6. Арьс шир боловсруулах, ширэн эдлэл, гутал үйлдвэрлэл</t>
  </si>
  <si>
    <t>7. Мод, модон эдлэл</t>
  </si>
  <si>
    <t>8. Нийтлэх, хэвлэх, дуу бичлэг хийх ажиллагаа</t>
  </si>
  <si>
    <t>9. Мебель тавилга үйлдвэрлэл, боловсруулах үйлдвэрийн бусад</t>
  </si>
  <si>
    <t>10. Ус ариутгал, усан хангамж</t>
  </si>
  <si>
    <t xml:space="preserve">АЖ ҮЙЛДВЭРИЙН САЛБАРЫН БОРЛУУЛАЛТ, мянган төгрөгөөр </t>
  </si>
  <si>
    <t xml:space="preserve">9. Кокс, шингэн болон цацраг идэвхт түлш </t>
  </si>
  <si>
    <t>10. Мебель тавилга үйлдвэрлэл, боловсруулах үйлдвэрийн бусад</t>
  </si>
  <si>
    <t>11. Ус ариутгал, усан хангамж</t>
  </si>
  <si>
    <t>Хөвсгөл аймгийн хэрэглээний үнийн индекс</t>
  </si>
  <si>
    <t>2017 VI</t>
  </si>
  <si>
    <t>2016 VI</t>
  </si>
  <si>
    <t>2016 XII</t>
  </si>
  <si>
    <t>2017 V</t>
  </si>
  <si>
    <t>ЕРӨНХИЙ ИНДЕКС</t>
  </si>
  <si>
    <t>01.   ХYНСНИЙ БАРАА, СОГТУУРУУЛАХ БУС УНДАА</t>
  </si>
  <si>
    <t>01.1 ХYНСНИЙ БАРАА</t>
  </si>
  <si>
    <t>01.1.1  ТАЛХ, ГУРИЛ, БУДАА</t>
  </si>
  <si>
    <t>01.1.2  МАХ, МАХАН БYТЭЭГДЭХYYН</t>
  </si>
  <si>
    <t>01.1.3  ЗАГАС, ДАЛАЙН БYТЭЭГДЭХYYН</t>
  </si>
  <si>
    <t>01.1.4  СYY, СYYН БYТЭЭГДЭХYYН, ӨНДӨГ</t>
  </si>
  <si>
    <t>01.1.5  ТӨРӨЛ БYРИЙН ӨӨХ, ТОС</t>
  </si>
  <si>
    <t>01.1.6  ЖИМС, ЖИМСГЭНЭ</t>
  </si>
  <si>
    <t>01.1.7  ХYНСНИЙ НОГОО</t>
  </si>
  <si>
    <t>01.1.8  СААХАР, ЖИМСНИЙ ЧАНАМАЛ, ЗӨГИЙН БАЛ, ЧИХЭР, ШОКОЛАД</t>
  </si>
  <si>
    <t>01.1.9  ХYНСНИЙ БУСАД БYТЭЭГДЭХYYН</t>
  </si>
  <si>
    <t>01.2 СОГТУУРУУЛАХ БУС УНДАА</t>
  </si>
  <si>
    <t>02.   СОГТУУРУУЛАХ УНДАА, ТАМХИ, МАНСУУРУУЛАХ БОДИС</t>
  </si>
  <si>
    <t>02.1 СОГТУУРУУЛАХ УНДАА</t>
  </si>
  <si>
    <t>02.2 ТАМХИ</t>
  </si>
  <si>
    <t>03.    ХУВЦАС, БӨС БАРАА, ГУТАЛ</t>
  </si>
  <si>
    <t>03.1   ХУВЦАС, БӨС БАРАА</t>
  </si>
  <si>
    <t>03.1.1  ХӨВӨН, БӨС БАРАА</t>
  </si>
  <si>
    <t>03.1.2  БYХ ТӨРЛИЙН ХУВЦАС</t>
  </si>
  <si>
    <t>03.1.3  ЖИЖИГ ЭДЛЭЛ, ХЭРЭГСЭЛ</t>
  </si>
  <si>
    <t>03.2  ГУТАЛ</t>
  </si>
  <si>
    <t>04.    ОРОН СУУЦ, УС, ЦАХИЛГААН, ХИЙН БОЛОН БУСАД ТYЛШ</t>
  </si>
  <si>
    <t>04.1  ОРОН СУУЦНЫ БОДИТ ТYРЭЭС</t>
  </si>
  <si>
    <t>04.3  ОРОН СУУЦНЫ ТЕХНИКИЙН БОЛОН ЗАСВАРЫН YЙЛЧИЛГЭЭ</t>
  </si>
  <si>
    <t>04.4  УСАН ХАНГАМЖ БОЛОН ОРОН СУУЦНЫ БУСАД YЙЛЧИЛГЭЭ</t>
  </si>
  <si>
    <t>04.5  ЦАХИЛГААН, ХИЙН БОЛОН БУСАД ТYЛШ</t>
  </si>
  <si>
    <t>05.    ГЭР АХУЙН ТАВИЛГА, ГЭР АХУЙН БАРАА</t>
  </si>
  <si>
    <t>05.1  ГЭР АХУЙН ТАВИЛГА, ХЭРЭГСЭЛ, ХИВС БОЛОН ШАЛНЫ БУСАД ДЭВСГЭР</t>
  </si>
  <si>
    <t>05.2  ГЭР АХУЙН ОЁМОЛ, НЭХМЭЛ ЭДЛЭЛ</t>
  </si>
  <si>
    <t>05.3  ГЭР АХУЙН ЦАХИЛГААН БАРАА</t>
  </si>
  <si>
    <t>05.4  ГЭР АХУЙН ШИЛЭН ЭДЛЭЛ, САВ СУУЛГА</t>
  </si>
  <si>
    <t>05.5  ГЭР АХУЙ, ЦЭЦЭРЛЭГИЙН ЗОРИУЛАЛТТАЙ ХӨДӨЛМӨРИЙН БАГАЖ ХЭРЭГСЭЛ</t>
  </si>
  <si>
    <t>05.6  ГЭР АХУЙН ЦЭВЭРЛЭГЭЭНИЙ БОЛОН БУСАД ЖИЖИГ БАРАА, ГЭРИЙН YЙЛЧИЛГЭЭ</t>
  </si>
  <si>
    <t>06.    ЭМ, ТАРИА, ЭМНЭЛГИЙН YЙЛЧИЛГЭЭ</t>
  </si>
  <si>
    <t>06.1  ЭМ, ТАРИА, ЭМНЭЛГИЙН ХЭРЭГСЭЛ</t>
  </si>
  <si>
    <t>06.2  АМБУЛТОРЫН YЙЛЧИЛГЭЭ</t>
  </si>
  <si>
    <t>06.3  ЭМНЭЛЭГТ ХЭВТЭЖ YЗYYЛСЭН YЙЛЧИЛГЭЭ</t>
  </si>
  <si>
    <t>07.    ТЭЭВЭР</t>
  </si>
  <si>
    <t>07.1  ТЭЭВРИЙН ХЭРЭГСЛИЙН ХУДАЛДАН АВАЛТ</t>
  </si>
  <si>
    <t>07.2  ХУВИЙН ТЭЭВРИЙН ХЭРЭГСЛИЙН ЗАСВАР, YЙЛЧИЛГЭЭ</t>
  </si>
  <si>
    <t>07.3  ТЭЭВРИЙН YЙЛЧИЛГЭЭ</t>
  </si>
  <si>
    <t>08.    ХОЛБООНЫ ХЭРЭГСЭЛ, ШУУДАНГИЙН YЙЛЧИЛГЭЭ</t>
  </si>
  <si>
    <t>08.2  ТЕЛЕФОН АППАРАТ, ФАКСЫН ХЭРЭГСЭЛ</t>
  </si>
  <si>
    <t>08.3  ТЕЛЕФОН УТАС, ФАКСЫН YЙЛЧИЛГЭЭ</t>
  </si>
  <si>
    <t>09.    АМРАЛТ, ЧӨЛӨӨТ ЦАГ, СОЁЛЫН БАРАА, YЙЛЧИЛГЭЭ</t>
  </si>
  <si>
    <t>09.1   ДУУ, ДYРС, ГЭРЭЛ ЗУРАГ, МЭДЭЭЛЛИЙГ БОЛОВСРУУЛАХ ТОНОГ ТӨХӨӨРӨМЖ</t>
  </si>
  <si>
    <t>09.4   ЧӨЛӨӨТ ЦАГ, СОЁЛЫН YЙЛЧИЛГЭЭ</t>
  </si>
  <si>
    <t xml:space="preserve">09.5   СОНИН, СЭТГҮҮЛ, НОМ, БИЧГИЙН ХЭРЭГСЭЛ </t>
  </si>
  <si>
    <t>10.    БОЛОВСРОЛЫН YЙЛЧИЛГЭЭ</t>
  </si>
  <si>
    <t>11.    ЗОЧИД БУУДАЛ, НИЙТИЙН ХООЛ, ДОТУУР БАЙРНЫ YЙЛЧИЛГЭЭ</t>
  </si>
  <si>
    <t>11.1   НИЙТИЙН ХООЛНЫ YЙЛЧИЛГЭЭ</t>
  </si>
  <si>
    <t>11.2   ЗОЧИД БУУДАЛ ДОТУУР БАЙРНЫ YЙЛЧИЛГЭЭ</t>
  </si>
  <si>
    <t>12.    БУСАД БАРАА, YЙЛЧИЛГЭЭ</t>
  </si>
  <si>
    <t>12.1   ХУВЬ ХYНД ХАНДСАН YЙЛЧИЛГЭЭ</t>
  </si>
  <si>
    <t>12.3 ХУВЬ ХYНИЙ ЭД ЗYЙЛ, ХЭРЭГЛЭЛ</t>
  </si>
  <si>
    <t>12.5 ДААТГАЛ</t>
  </si>
  <si>
    <t>12.6 САНХYYГИЙН YЙЛЧИЛГЭЭ</t>
  </si>
  <si>
    <t>ТОМ МАЛЫН ЗҮЙ БУСЫН ХОРОГДОЛ, мянган толгойгоор, төрлөөр</t>
  </si>
  <si>
    <t>Äóíäàæ</t>
  </si>
  <si>
    <t>Дунджаас çºð¿¿</t>
  </si>
  <si>
    <t>Õîðîãäñîí á¿ãä</t>
  </si>
  <si>
    <t>¿</t>
  </si>
  <si>
    <t>Òýìýý</t>
  </si>
  <si>
    <t>Àäóó</t>
  </si>
  <si>
    <t>í</t>
  </si>
  <si>
    <t>¯õýð</t>
  </si>
  <si>
    <t>ý</t>
  </si>
  <si>
    <t>Õîíü</t>
  </si>
  <si>
    <t>ßìàà</t>
  </si>
  <si>
    <t>ñ</t>
  </si>
  <si>
    <t>ªâ÷íººð</t>
  </si>
  <si>
    <t>Îíû ýõíèé ìàëä õîðîãäëûí ýçëýõ õóâü</t>
  </si>
  <si>
    <t>ТОМ МАЛЫН ЗҮЙ БУСЫН ХОРОГДОЛ, сумаар</t>
  </si>
  <si>
    <t>өвчнөөр</t>
  </si>
  <si>
    <t>Тоо</t>
  </si>
  <si>
    <t>Оны эхний малд эзлэх хувь</t>
  </si>
  <si>
    <t>Òîî</t>
  </si>
  <si>
    <t>îíû ýõíèé ìàëä ýçëýõ õóâü</t>
  </si>
  <si>
    <t>Çºð¿¿ +, -</t>
  </si>
  <si>
    <t>Хорогдолд эзлэх хувь</t>
  </si>
  <si>
    <t>Баянзүрх</t>
  </si>
  <si>
    <t>Их-Уул</t>
  </si>
  <si>
    <t>Рашаант</t>
  </si>
  <si>
    <t>Рэнчинлхүмбэ</t>
  </si>
  <si>
    <t>Тариалан</t>
  </si>
  <si>
    <t>Төмөрбулаг</t>
  </si>
  <si>
    <t>Цагаан-Уул</t>
  </si>
  <si>
    <t>Цагаан-Үүр</t>
  </si>
  <si>
    <t>Шинэ-Идэр</t>
  </si>
  <si>
    <t>Мөрөн</t>
  </si>
  <si>
    <t>Дүн</t>
  </si>
  <si>
    <t>МАЛЫН ҮНЭ, аймгийн дунджаар</t>
  </si>
  <si>
    <t>М/Д</t>
  </si>
  <si>
    <t>Төрөл</t>
  </si>
  <si>
    <t>Өмнөх оноос</t>
  </si>
  <si>
    <t>Өссөн буурсан хувь</t>
  </si>
  <si>
    <t>Өссөн, буурсан  +-</t>
  </si>
  <si>
    <t>Буур</t>
  </si>
  <si>
    <t xml:space="preserve">   Нас гүйцсэн ат</t>
  </si>
  <si>
    <t xml:space="preserve">   Нас гүйцсэн ингэ</t>
  </si>
  <si>
    <t xml:space="preserve">   Эр шилбэ</t>
  </si>
  <si>
    <t xml:space="preserve">   Эм шилбэ</t>
  </si>
  <si>
    <t xml:space="preserve">   Эр ботго</t>
  </si>
  <si>
    <t xml:space="preserve">   Эм ботго</t>
  </si>
  <si>
    <t>Азарга</t>
  </si>
  <si>
    <t xml:space="preserve">   Соёолон үрээ</t>
  </si>
  <si>
    <t xml:space="preserve">   Соёолон гүү</t>
  </si>
  <si>
    <t xml:space="preserve">   Шүдлэн үрээ</t>
  </si>
  <si>
    <t xml:space="preserve">   Шүдлэн байдас</t>
  </si>
  <si>
    <t xml:space="preserve">   Эр унага</t>
  </si>
  <si>
    <t xml:space="preserve">   Эм унага</t>
  </si>
  <si>
    <t>Бух</t>
  </si>
  <si>
    <t xml:space="preserve">   Хязаалан шар</t>
  </si>
  <si>
    <t xml:space="preserve">   Хязаалан дөнж</t>
  </si>
  <si>
    <t xml:space="preserve">   Шүдлэн эр үхэр</t>
  </si>
  <si>
    <t xml:space="preserve">   Шүдлэн гунж</t>
  </si>
  <si>
    <t xml:space="preserve">   Эр тугал</t>
  </si>
  <si>
    <t xml:space="preserve">   Эм тугал</t>
  </si>
  <si>
    <t>Хуц</t>
  </si>
  <si>
    <t xml:space="preserve">   Эр хонь</t>
  </si>
  <si>
    <t xml:space="preserve">   Эм хонь</t>
  </si>
  <si>
    <t xml:space="preserve">   Эр төлөг</t>
  </si>
  <si>
    <t xml:space="preserve">   Эм төлөг</t>
  </si>
  <si>
    <t xml:space="preserve">   Эр хурга</t>
  </si>
  <si>
    <t xml:space="preserve">   Эм хурга</t>
  </si>
  <si>
    <t>Ухна</t>
  </si>
  <si>
    <t xml:space="preserve">   Эр ямаа</t>
  </si>
  <si>
    <t xml:space="preserve">   Эм ямаа</t>
  </si>
  <si>
    <t xml:space="preserve">   Эр борлон</t>
  </si>
  <si>
    <t xml:space="preserve">   Эм борлон</t>
  </si>
  <si>
    <t xml:space="preserve">   Эр ишиг</t>
  </si>
  <si>
    <t xml:space="preserve">   Эм ишиг</t>
  </si>
  <si>
    <t>МАЛЫН ГАРАЛТАЙ БҮТЭЭГДЭХҮҮНИЙ ҮНЭ, төрлөөр</t>
  </si>
  <si>
    <t>Богийн сүү</t>
  </si>
  <si>
    <t>Цагаан ноолуур</t>
  </si>
  <si>
    <t>Бор ноолуур</t>
  </si>
  <si>
    <t>Хонины ноос</t>
  </si>
  <si>
    <t xml:space="preserve">   Адууны дэл</t>
  </si>
  <si>
    <t xml:space="preserve">   Адууны сүүл</t>
  </si>
  <si>
    <t>Адууны шир</t>
  </si>
  <si>
    <t xml:space="preserve">   1.8-2.3 метрийн хэмжээтэй шир</t>
  </si>
  <si>
    <t xml:space="preserve">   2.3 метрээс дээш хэмжээтэй шир</t>
  </si>
  <si>
    <t>Хонины ноостой нэхий</t>
  </si>
  <si>
    <t>Ямааны ноолуургүй арьс</t>
  </si>
  <si>
    <t>ТӨЛ БОЙЖИЛТ, төрлөөр, мянган толгойгоор</t>
  </si>
  <si>
    <t>Ýõíèé 6 ñàð</t>
  </si>
  <si>
    <t>çºð¿¿</t>
  </si>
  <si>
    <t xml:space="preserve">Áîéæñîí òºë </t>
  </si>
  <si>
    <t>Áîòãî</t>
  </si>
  <si>
    <t>Óíàãà</t>
  </si>
  <si>
    <t>Òóãàë</t>
  </si>
  <si>
    <t>Õóðãà</t>
  </si>
  <si>
    <t>Èøèã</t>
  </si>
  <si>
    <t xml:space="preserve">Õîðîãäñîí òºë </t>
  </si>
  <si>
    <t>Áîéæèëòèéí õóâü</t>
  </si>
  <si>
    <t>ТӨЛ БОЙЖИЛТ, сумаар, толгойгоор</t>
  </si>
  <si>
    <t>Д.д</t>
  </si>
  <si>
    <t>Төллөсөн эх</t>
  </si>
  <si>
    <t>Хорогдсон төл</t>
  </si>
  <si>
    <t>Бойжиж буй төл</t>
  </si>
  <si>
    <t>Төллөлтийн хувь</t>
  </si>
  <si>
    <t>06-р сар</t>
  </si>
  <si>
    <t>Бойжилтийн хувь</t>
  </si>
  <si>
    <t>Зөрүү +, -</t>
  </si>
  <si>
    <t>x</t>
  </si>
  <si>
    <t>Òàðèàëàëò</t>
  </si>
  <si>
    <t>Ä.ä</t>
  </si>
  <si>
    <t>Ñóìäûí íýðñ</t>
  </si>
  <si>
    <t>¯ð òàðèà</t>
  </si>
  <si>
    <t>Óëààí áóóäàé</t>
  </si>
  <si>
    <t>Òºìñ</t>
  </si>
  <si>
    <t>Õ¿íñíèé íîãîî</t>
  </si>
  <si>
    <t>Çºð¿¿</t>
  </si>
  <si>
    <t>Àëàã-Ýðäýíý</t>
  </si>
  <si>
    <t>Àðáóëàã</t>
  </si>
  <si>
    <t>Á¿ðýíòîãòîõ</t>
  </si>
  <si>
    <t>Ãàëò</t>
  </si>
  <si>
    <t>Æàðãàëàíò</t>
  </si>
  <si>
    <t>Ðýí÷èíëõ¿ìáý</t>
  </si>
  <si>
    <t>Òîñîíöýíãýë</t>
  </si>
  <si>
    <t>Ò¿íýë</t>
  </si>
  <si>
    <t>Óëààí-Óóë</t>
  </si>
  <si>
    <t>Õàíõ</t>
  </si>
  <si>
    <t>Õàòãàë</t>
  </si>
  <si>
    <t>Öýöýðëýã</t>
  </si>
  <si>
    <t>×àíäìàíü-ªíäºð</t>
  </si>
  <si>
    <t>Ä¯Í</t>
  </si>
  <si>
    <t xml:space="preserve">АМАРЖСАН ЭХ, ТӨРСӨН ХҮҮХДИЙН ТОО, хүйс, сумаар </t>
  </si>
  <si>
    <t>амаржсан эхийн тоо</t>
  </si>
  <si>
    <t>төрсөн хүүхэд</t>
  </si>
  <si>
    <t>Эмэгтэй</t>
  </si>
  <si>
    <t>×андмань-Өндөр</t>
  </si>
  <si>
    <t>Øинэ-Идэр</t>
  </si>
  <si>
    <t>ЭХИЙН ЭНДЭГДЭЛ</t>
  </si>
  <si>
    <t>Бодит тоо</t>
  </si>
  <si>
    <t>100000 амьд төрөлтөд</t>
  </si>
  <si>
    <t xml:space="preserve">ХАЛДВАРТ ӨВЧНӨӨР ӨВЧЛӨГЧИД, сумаар </t>
  </si>
  <si>
    <t xml:space="preserve">АМЬД ТӨРСӨН ХҮҮХДИЙН ТОО БА НИЙТ НАС БАРСАН ХҮНИЙ ТОО, сумаар </t>
  </si>
  <si>
    <t>Нас барсан хүний тоо</t>
  </si>
  <si>
    <t>Үүнээс эмнэлэгт нас барсан</t>
  </si>
  <si>
    <t>Осол гэмтлийн нас баралт</t>
  </si>
  <si>
    <t>Хорт хавдрын нас баралт</t>
  </si>
  <si>
    <t xml:space="preserve">АЙМГИЙН ХЭМЖЭЭНД БҮРТГЭГДСЭН ГЭМТ ХЭРГИЙН ТОО, хэргийн ангилал, төрлөөр, жил бүрийн 5 сарын байдлаар
</t>
  </si>
  <si>
    <t>Нийт бүртгэгдсэн гэмт хэрэг</t>
  </si>
  <si>
    <t>Хэрэгт холбогдсон хүн</t>
  </si>
  <si>
    <t>Хүний амь бие, эрүүл мэндийн эсрэг ГХ/91-107/</t>
  </si>
  <si>
    <t xml:space="preserve">     Хүн амины гэмт хэрэг</t>
  </si>
  <si>
    <t xml:space="preserve">          Бусдыг амиа хорлоход хүргэх</t>
  </si>
  <si>
    <t xml:space="preserve">          Бусдыг болгоомжгүй алах</t>
  </si>
  <si>
    <t xml:space="preserve">     Бусдын бие махбодид гэмтэл учруулах ГХ /96-100/</t>
  </si>
  <si>
    <t>Хүчингийн гэмт хэрэг /126/</t>
  </si>
  <si>
    <t>Өмчлөх эрхийн эсрэг ГХ /145-155/</t>
  </si>
  <si>
    <t xml:space="preserve">     Бусдын эд хөрөнгийг хулгайлах /145/</t>
  </si>
  <si>
    <t xml:space="preserve">          Малын хулгай</t>
  </si>
  <si>
    <t xml:space="preserve">          Хувийн өмчийн хулгай </t>
  </si>
  <si>
    <t xml:space="preserve">          Авто тээврийн хэрэгслийн хулгай</t>
  </si>
  <si>
    <t xml:space="preserve">     Булаах /146/</t>
  </si>
  <si>
    <t xml:space="preserve">     Дээрэмдэх /147/</t>
  </si>
  <si>
    <t xml:space="preserve">     Залилан мэхлэх /148/</t>
  </si>
  <si>
    <t>Танхайн гэмт хэрэг /177-191/</t>
  </si>
  <si>
    <t>Хүн амын эрүүл мэндийн эсрэг ГХ /192-201/</t>
  </si>
  <si>
    <t>Байгаль хамгаалах журмын эсрэг ГХ /202-214/</t>
  </si>
  <si>
    <t xml:space="preserve">     Ойн тухай хууль тогтоомж зөрчих</t>
  </si>
  <si>
    <t xml:space="preserve">     Ан агнуурын тухай хууль тогтоомж зөрчих</t>
  </si>
  <si>
    <t>ТХХБаЖ-ын эсрэг гэмт хэрэг /215-225/</t>
  </si>
  <si>
    <t xml:space="preserve">ГЭМТ ХЭРГИЙН УЛМААС ХОХИРСОН ИРГЭД, хүйсээр </t>
  </si>
  <si>
    <t xml:space="preserve">         Хохирсон нийт иргэн</t>
  </si>
  <si>
    <t>Үүнээс:эмэгтэй</t>
  </si>
  <si>
    <t>ГЭМТ ХЭРГИЙН УЛМААС ХОХИРСОН ИРГЭД, насны ангилалаар</t>
  </si>
  <si>
    <t xml:space="preserve">        17 хүртэлх насны</t>
  </si>
  <si>
    <t xml:space="preserve">        18-34 насны</t>
  </si>
  <si>
    <t xml:space="preserve">       35-49 насны</t>
  </si>
  <si>
    <t xml:space="preserve">       50-аас дээш насны</t>
  </si>
  <si>
    <t>ГЭМТ ХЭРГИЙН УЛМААС ХОХИРСОН ИРГЭД, нийгмийн байдал</t>
  </si>
  <si>
    <t xml:space="preserve">        Төрийн албан хаагч</t>
  </si>
  <si>
    <t xml:space="preserve">        Төрийн бус байгууллагын ажилтан</t>
  </si>
  <si>
    <t xml:space="preserve">        Хувийн хэвшилд ажиллагч</t>
  </si>
  <si>
    <t xml:space="preserve">        Хувиараа хөдөлмөр эрхэлдэг</t>
  </si>
  <si>
    <t xml:space="preserve">        Малчин</t>
  </si>
  <si>
    <t xml:space="preserve">        Оюутан сурагч</t>
  </si>
  <si>
    <t xml:space="preserve">        Сургууль завсардсан</t>
  </si>
  <si>
    <t xml:space="preserve">        Тэнэмэл</t>
  </si>
  <si>
    <t xml:space="preserve">        Хоригдол</t>
  </si>
  <si>
    <t xml:space="preserve">        Ажилгүй</t>
  </si>
  <si>
    <t>ГЭМТ ХЭРГИЙН УЛМААС НАС БАРСАН, ГЭМТСЭН ИРГЭД</t>
  </si>
  <si>
    <t xml:space="preserve">         Нас барсан хүний тоо</t>
  </si>
  <si>
    <t xml:space="preserve">         Гэмтсэн хүний тоо</t>
  </si>
  <si>
    <t xml:space="preserve">ГЭМТ ХЭРЭГТ ХОЛБОГДСОН ИРГЭД, хүйсээр </t>
  </si>
  <si>
    <t xml:space="preserve">       Гэмт хэрэгт холбогдсон иргэд</t>
  </si>
  <si>
    <t>Үүнээс:</t>
  </si>
  <si>
    <t xml:space="preserve">               Эмэгтэй</t>
  </si>
  <si>
    <t>ГЭМТ ХЭРЭГТ ХОЛБОГДСОН ИРГЭД, насны ангилалаар</t>
  </si>
  <si>
    <t xml:space="preserve">        15 хүртэлх насны</t>
  </si>
  <si>
    <t xml:space="preserve">        16-29 насны</t>
  </si>
  <si>
    <t xml:space="preserve">       30-49 насны</t>
  </si>
  <si>
    <t>ГЭМТ ХЭРЭГТ ХОЛБОГДСОН ИРГЭД, нийгмийн байдлаар</t>
  </si>
  <si>
    <t>ГЭМТ ХЭРЭГТ ХОЛБОГДСОН ИРГЭД, боловсролын түвшингээр</t>
  </si>
  <si>
    <t xml:space="preserve">        Дээд</t>
  </si>
  <si>
    <t xml:space="preserve">        Тусгай дунд</t>
  </si>
  <si>
    <t xml:space="preserve">        Дунд</t>
  </si>
  <si>
    <t xml:space="preserve">        Суурь</t>
  </si>
  <si>
    <t xml:space="preserve">        Бага</t>
  </si>
  <si>
    <t xml:space="preserve">        Боловсролгүй</t>
  </si>
  <si>
    <t>ГЭМТ ХЭРЭГ, үйлдэгдсэн байдлаар</t>
  </si>
  <si>
    <t>Хэрэг</t>
  </si>
  <si>
    <t>Хүн</t>
  </si>
  <si>
    <t xml:space="preserve">        Согтуугаар үйлдсэн</t>
  </si>
  <si>
    <t xml:space="preserve">        Галт зэвсгээр үйлдэгдсэн</t>
  </si>
  <si>
    <t xml:space="preserve">       Бүлэглэн үйлдсэн</t>
  </si>
  <si>
    <t xml:space="preserve">       Насанд хүрээгүй хүмүүс үйлдсэн</t>
  </si>
  <si>
    <t xml:space="preserve">       Эмэгтэй хүн оролцсон</t>
  </si>
  <si>
    <t>ЗАХИРГААНЫ ЗӨРЧИЛ</t>
  </si>
  <si>
    <t>ЗАХИРГААНЫ ХАРИУЦЛАГЫН ХУУЛИАР</t>
  </si>
  <si>
    <t xml:space="preserve">          Баривчлагдсан</t>
  </si>
  <si>
    <t xml:space="preserve">          Эрүүлжүүлэгдсэн</t>
  </si>
  <si>
    <t>Торгууль</t>
  </si>
  <si>
    <t xml:space="preserve">        Хүн</t>
  </si>
  <si>
    <t xml:space="preserve">        Торгуулийн хэмжээ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</si>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</sst>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-* #,##0.00_₮_-;\-* #,##0.00_₮_-;_-* &quot;-&quot;??_₮_-;_-@_-"/>
    <numFmt numFmtId="166" formatCode="#,##0.00000"/>
    <numFmt numFmtId="167" formatCode="_-* #,##0.00_р_._-;\-* #,##0.00_р_._-;_-* &quot;-&quot;??_р_._-;_-@_-"/>
    <numFmt numFmtId="168" formatCode="[$-10409]####\ ###\ ###.00;\(####\ ###\ ###.00\);&quot;-&quot;"/>
    <numFmt numFmtId="169" formatCode="[$-10409]0.0;"/>
    <numFmt numFmtId="170" formatCode="#,##0.0"/>
    <numFmt numFmtId="171" formatCode="#,###,###,###,###,###.0"/>
    <numFmt numFmtId="172" formatCode="[$-10409]###\ ###\ ##0"/>
    <numFmt numFmtId="173" formatCode="[$-10409]0;\(0\)"/>
    <numFmt numFmtId="174" formatCode="_-* #,##0.0_р_._-;\-* #,##0.0_р_._-;_-* &quot;-&quot;??_р_._-;_-@_-"/>
  </numFmts>
  <fonts count="61">
    <font>
      <sz val="11"/>
      <color theme="1"/>
      <name val="Calibri"/>
      <family val="2"/>
      <scheme val="minor"/>
    </font>
    <font>
      <sz val="12"/>
      <name val="Arial Mon"/>
      <family val="2"/>
    </font>
    <font>
      <sz val="10"/>
      <name val="Arial Mon"/>
      <family val="2"/>
    </font>
    <font>
      <u/>
      <sz val="10"/>
      <color indexed="12"/>
      <name val="Arial Mo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 Mon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Mon"/>
      <family val="2"/>
    </font>
    <font>
      <sz val="8"/>
      <name val="Arial Narrow"/>
      <family val="2"/>
    </font>
    <font>
      <sz val="10"/>
      <name val="Arial Mon"/>
      <family val="2"/>
    </font>
    <font>
      <sz val="11"/>
      <color rgb="FF000000"/>
      <name val="Calibri"/>
      <family val="2"/>
      <scheme val="minor"/>
    </font>
    <font>
      <b/>
      <sz val="10"/>
      <name val="Arial Mon"/>
    </font>
    <font>
      <sz val="10"/>
      <color theme="1"/>
      <name val="Arial Mon"/>
    </font>
    <font>
      <sz val="10"/>
      <name val="Arial Mon"/>
    </font>
    <font>
      <sz val="10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Calibri"/>
      <family val="2"/>
    </font>
    <font>
      <sz val="10"/>
      <color rgb="FF231F2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  <charset val="204"/>
    </font>
    <font>
      <b/>
      <sz val="10"/>
      <name val="Arial Mon"/>
      <family val="2"/>
    </font>
    <font>
      <sz val="8"/>
      <color rgb="FF231F1F"/>
      <name val="Arial"/>
      <family val="2"/>
    </font>
    <font>
      <sz val="10"/>
      <color rgb="FF231F1F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10"/>
      <color indexed="8"/>
      <name val="Arial"/>
      <family val="2"/>
    </font>
    <font>
      <b/>
      <sz val="10"/>
      <color rgb="FF008000"/>
      <name val="Arial"/>
      <family val="2"/>
    </font>
    <font>
      <b/>
      <sz val="10"/>
      <color indexed="17"/>
      <name val="Arial"/>
      <family val="2"/>
    </font>
    <font>
      <b/>
      <sz val="8"/>
      <color indexed="12"/>
      <name val="Arial"/>
      <family val="2"/>
    </font>
    <font>
      <sz val="10"/>
      <color rgb="FF0000FF"/>
      <name val="Arial"/>
      <family val="2"/>
    </font>
    <font>
      <b/>
      <sz val="10"/>
      <color theme="5" tint="-0.249977111117893"/>
      <name val="Arial"/>
      <family val="2"/>
    </font>
    <font>
      <sz val="10"/>
      <color indexed="8"/>
      <name val="Arial"/>
      <family val="2"/>
    </font>
    <font>
      <b/>
      <i/>
      <sz val="10"/>
      <color rgb="FF008000"/>
      <name val="Arial"/>
      <family val="2"/>
    </font>
    <font>
      <b/>
      <sz val="8"/>
      <color indexed="8"/>
      <name val="Arial"/>
      <family val="2"/>
    </font>
    <font>
      <sz val="10"/>
      <color indexed="56"/>
      <name val="Arial"/>
      <family val="2"/>
    </font>
    <font>
      <b/>
      <sz val="8"/>
      <color indexed="17"/>
      <name val="Arial"/>
      <family val="2"/>
    </font>
    <font>
      <b/>
      <sz val="10"/>
      <color indexed="56"/>
      <name val="Arial"/>
      <family val="2"/>
    </font>
    <font>
      <b/>
      <sz val="10"/>
      <color indexed="12"/>
      <name val="Arial"/>
      <family val="2"/>
    </font>
    <font>
      <sz val="11"/>
      <name val="Arial Mon"/>
      <family val="2"/>
    </font>
    <font>
      <i/>
      <sz val="10"/>
      <name val="Arial"/>
      <family val="2"/>
    </font>
    <font>
      <sz val="10"/>
      <color theme="1"/>
      <name val="Arial Mon"/>
      <family val="2"/>
    </font>
    <font>
      <b/>
      <sz val="14"/>
      <name val="Arial Mon"/>
      <family val="2"/>
    </font>
    <font>
      <sz val="10"/>
      <color indexed="10"/>
      <name val="Arial Mon"/>
      <family val="2"/>
    </font>
    <font>
      <sz val="10"/>
      <color rgb="FFFF0000"/>
      <name val="Arial Mon"/>
      <family val="2"/>
    </font>
    <font>
      <b/>
      <sz val="10"/>
      <color rgb="FF231F2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Mon"/>
      <family val="2"/>
    </font>
    <font>
      <sz val="11"/>
      <color rgb="FF231F20"/>
      <name val="Arial"/>
      <family val="2"/>
    </font>
    <font>
      <b/>
      <sz val="11"/>
      <color rgb="FF231F2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hair">
        <color indexed="64"/>
      </left>
      <right style="thin">
        <color rgb="FFD3D3D3"/>
      </right>
      <top/>
      <bottom style="hair">
        <color indexed="64"/>
      </bottom>
      <diagonal/>
    </border>
    <border>
      <left/>
      <right style="thin">
        <color rgb="FFD3D3D3"/>
      </right>
      <top/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hair">
        <color indexed="64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hair">
        <color indexed="64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6" tint="-0.249977111117893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/>
      <top style="hair">
        <color theme="1"/>
      </top>
      <bottom/>
      <diagonal/>
    </border>
    <border>
      <left/>
      <right style="hair">
        <color indexed="64"/>
      </right>
      <top style="hair">
        <color theme="1"/>
      </top>
      <bottom/>
      <diagonal/>
    </border>
    <border>
      <left style="dotted">
        <color theme="1"/>
      </left>
      <right style="hair">
        <color theme="1"/>
      </right>
      <top/>
      <bottom/>
      <diagonal/>
    </border>
    <border>
      <left style="dotted">
        <color theme="1"/>
      </left>
      <right style="hair">
        <color theme="1"/>
      </right>
      <top/>
      <bottom style="hair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6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8" fillId="0" borderId="0"/>
    <xf numFmtId="0" fontId="4" fillId="0" borderId="0"/>
    <xf numFmtId="0" fontId="2" fillId="0" borderId="0"/>
    <xf numFmtId="0" fontId="9" fillId="0" borderId="0"/>
    <xf numFmtId="0" fontId="7" fillId="0" borderId="0"/>
    <xf numFmtId="0" fontId="2" fillId="0" borderId="0"/>
    <xf numFmtId="0" fontId="4" fillId="0" borderId="0"/>
    <xf numFmtId="0" fontId="2" fillId="0" borderId="0"/>
    <xf numFmtId="0" fontId="7" fillId="0" borderId="0"/>
    <xf numFmtId="0" fontId="10" fillId="0" borderId="0"/>
    <xf numFmtId="9" fontId="2" fillId="0" borderId="0" applyFont="0" applyFill="0" applyBorder="0" applyAlignment="0" applyProtection="0"/>
    <xf numFmtId="0" fontId="7" fillId="0" borderId="0"/>
    <xf numFmtId="0" fontId="11" fillId="0" borderId="0"/>
    <xf numFmtId="0" fontId="12" fillId="0" borderId="0"/>
    <xf numFmtId="0" fontId="7" fillId="0" borderId="0"/>
    <xf numFmtId="0" fontId="2" fillId="0" borderId="0"/>
    <xf numFmtId="0" fontId="16" fillId="0" borderId="0"/>
    <xf numFmtId="166" fontId="8" fillId="0" borderId="0" applyFont="0" applyFill="0" applyBorder="0" applyAlignment="0" applyProtection="0"/>
    <xf numFmtId="0" fontId="8" fillId="0" borderId="0"/>
    <xf numFmtId="0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</cellStyleXfs>
  <cellXfs count="552">
    <xf numFmtId="0" fontId="0" fillId="0" borderId="0" xfId="0"/>
    <xf numFmtId="0" fontId="2" fillId="0" borderId="0" xfId="289" applyFont="1" applyAlignment="1">
      <alignment vertical="center"/>
    </xf>
    <xf numFmtId="0" fontId="2" fillId="0" borderId="0" xfId="289" applyFont="1" applyBorder="1" applyAlignment="1">
      <alignment vertical="center"/>
    </xf>
    <xf numFmtId="164" fontId="2" fillId="0" borderId="0" xfId="289" applyNumberFormat="1" applyFont="1" applyBorder="1" applyAlignment="1">
      <alignment vertical="center"/>
    </xf>
    <xf numFmtId="0" fontId="13" fillId="0" borderId="6" xfId="289" applyFont="1" applyBorder="1" applyAlignment="1">
      <alignment horizontal="center" vertical="center"/>
    </xf>
    <xf numFmtId="0" fontId="2" fillId="0" borderId="11" xfId="289" applyFont="1" applyBorder="1" applyAlignment="1">
      <alignment vertical="center"/>
    </xf>
    <xf numFmtId="0" fontId="2" fillId="0" borderId="10" xfId="289" applyFont="1" applyBorder="1" applyAlignment="1">
      <alignment horizontal="center" vertical="center" wrapText="1"/>
    </xf>
    <xf numFmtId="0" fontId="2" fillId="0" borderId="12" xfId="289" applyFont="1" applyBorder="1" applyAlignment="1">
      <alignment horizontal="center" vertical="center" wrapText="1"/>
    </xf>
    <xf numFmtId="0" fontId="2" fillId="0" borderId="3" xfId="289" applyFont="1" applyBorder="1" applyAlignment="1">
      <alignment horizontal="center" vertical="center" wrapText="1"/>
    </xf>
    <xf numFmtId="164" fontId="2" fillId="0" borderId="0" xfId="289" applyNumberFormat="1" applyFont="1" applyAlignment="1">
      <alignment vertical="center"/>
    </xf>
    <xf numFmtId="0" fontId="2" fillId="0" borderId="9" xfId="289" applyFont="1" applyBorder="1" applyAlignment="1">
      <alignment horizontal="center" vertical="center" wrapText="1"/>
    </xf>
    <xf numFmtId="164" fontId="13" fillId="0" borderId="0" xfId="289" applyNumberFormat="1" applyFont="1" applyAlignment="1">
      <alignment vertical="center"/>
    </xf>
    <xf numFmtId="164" fontId="15" fillId="0" borderId="0" xfId="289" applyNumberFormat="1" applyFont="1" applyAlignment="1">
      <alignment vertical="center"/>
    </xf>
    <xf numFmtId="0" fontId="2" fillId="0" borderId="0" xfId="292" applyFont="1" applyAlignment="1">
      <alignment vertical="center"/>
    </xf>
    <xf numFmtId="0" fontId="2" fillId="0" borderId="0" xfId="292" applyFont="1" applyBorder="1" applyAlignment="1">
      <alignment vertical="center"/>
    </xf>
    <xf numFmtId="0" fontId="2" fillId="0" borderId="9" xfId="292" applyFont="1" applyBorder="1" applyAlignment="1">
      <alignment vertical="center"/>
    </xf>
    <xf numFmtId="0" fontId="2" fillId="0" borderId="5" xfId="292" applyFont="1" applyBorder="1" applyAlignment="1">
      <alignment horizontal="center" vertical="center"/>
    </xf>
    <xf numFmtId="0" fontId="2" fillId="0" borderId="4" xfId="292" applyFont="1" applyBorder="1" applyAlignment="1">
      <alignment horizontal="center" vertical="center"/>
    </xf>
    <xf numFmtId="0" fontId="13" fillId="0" borderId="6" xfId="292" applyFont="1" applyBorder="1" applyAlignment="1">
      <alignment horizontal="center" vertical="center"/>
    </xf>
    <xf numFmtId="0" fontId="13" fillId="0" borderId="0" xfId="292" applyFont="1" applyAlignment="1">
      <alignment horizontal="center" vertical="center"/>
    </xf>
    <xf numFmtId="0" fontId="2" fillId="0" borderId="11" xfId="292" applyFont="1" applyBorder="1" applyAlignment="1">
      <alignment vertical="center"/>
    </xf>
    <xf numFmtId="164" fontId="15" fillId="0" borderId="0" xfId="292" applyNumberFormat="1" applyFont="1" applyAlignment="1">
      <alignment horizontal="right" vertical="center"/>
    </xf>
    <xf numFmtId="164" fontId="2" fillId="0" borderId="0" xfId="292" applyNumberFormat="1" applyFont="1" applyAlignment="1">
      <alignment vertical="center"/>
    </xf>
    <xf numFmtId="164" fontId="13" fillId="0" borderId="0" xfId="292" applyNumberFormat="1" applyFont="1" applyAlignment="1">
      <alignment horizontal="center" vertical="center"/>
    </xf>
    <xf numFmtId="0" fontId="2" fillId="0" borderId="12" xfId="292" applyFont="1" applyBorder="1" applyAlignment="1">
      <alignment horizontal="center" vertical="center" wrapText="1"/>
    </xf>
    <xf numFmtId="0" fontId="2" fillId="0" borderId="10" xfId="292" applyFont="1" applyBorder="1" applyAlignment="1">
      <alignment horizontal="center" vertical="center" wrapText="1"/>
    </xf>
    <xf numFmtId="0" fontId="2" fillId="0" borderId="9" xfId="292" applyFont="1" applyBorder="1" applyAlignment="1">
      <alignment horizontal="center" vertical="center" wrapText="1"/>
    </xf>
    <xf numFmtId="164" fontId="13" fillId="0" borderId="0" xfId="292" applyNumberFormat="1" applyFont="1" applyAlignment="1">
      <alignment vertical="center"/>
    </xf>
    <xf numFmtId="164" fontId="2" fillId="0" borderId="0" xfId="292" applyNumberFormat="1" applyFont="1" applyAlignment="1">
      <alignment horizontal="center" vertical="center"/>
    </xf>
    <xf numFmtId="164" fontId="15" fillId="0" borderId="0" xfId="292" applyNumberFormat="1" applyFont="1" applyAlignment="1">
      <alignment vertical="center"/>
    </xf>
    <xf numFmtId="164" fontId="13" fillId="0" borderId="7" xfId="292" applyNumberFormat="1" applyFont="1" applyBorder="1" applyAlignment="1">
      <alignment horizontal="center" vertical="center"/>
    </xf>
    <xf numFmtId="164" fontId="2" fillId="0" borderId="0" xfId="292" applyNumberFormat="1" applyFont="1" applyBorder="1" applyAlignment="1">
      <alignment vertical="center"/>
    </xf>
    <xf numFmtId="0" fontId="2" fillId="0" borderId="1" xfId="292" applyFont="1" applyBorder="1" applyAlignment="1">
      <alignment horizontal="center" vertical="center" wrapText="1"/>
    </xf>
    <xf numFmtId="164" fontId="13" fillId="0" borderId="7" xfId="292" applyNumberFormat="1" applyFont="1" applyBorder="1" applyAlignment="1">
      <alignment horizontal="center" vertical="center"/>
    </xf>
    <xf numFmtId="164" fontId="2" fillId="0" borderId="0" xfId="292" applyNumberFormat="1" applyFont="1" applyAlignment="1">
      <alignment horizontal="center" vertical="center"/>
    </xf>
    <xf numFmtId="0" fontId="2" fillId="0" borderId="4" xfId="292" applyFont="1" applyBorder="1" applyAlignment="1">
      <alignment vertical="center"/>
    </xf>
    <xf numFmtId="0" fontId="2" fillId="0" borderId="8" xfId="292" applyFont="1" applyBorder="1" applyAlignment="1">
      <alignment vertical="center"/>
    </xf>
    <xf numFmtId="0" fontId="17" fillId="0" borderId="0" xfId="290" applyFont="1" applyFill="1" applyBorder="1"/>
    <xf numFmtId="0" fontId="17" fillId="0" borderId="9" xfId="290" applyFont="1" applyFill="1" applyBorder="1"/>
    <xf numFmtId="0" fontId="18" fillId="0" borderId="1" xfId="290" applyNumberFormat="1" applyFont="1" applyFill="1" applyBorder="1" applyAlignment="1">
      <alignment horizontal="center" vertical="center" wrapText="1" readingOrder="1"/>
    </xf>
    <xf numFmtId="0" fontId="18" fillId="0" borderId="3" xfId="290" applyNumberFormat="1" applyFont="1" applyFill="1" applyBorder="1" applyAlignment="1">
      <alignment horizontal="center" vertical="center" wrapText="1" readingOrder="1"/>
    </xf>
    <xf numFmtId="0" fontId="18" fillId="0" borderId="16" xfId="290" applyNumberFormat="1" applyFont="1" applyFill="1" applyBorder="1" applyAlignment="1">
      <alignment horizontal="center" vertical="center" wrapText="1" readingOrder="1"/>
    </xf>
    <xf numFmtId="0" fontId="17" fillId="0" borderId="15" xfId="290" applyNumberFormat="1" applyFont="1" applyFill="1" applyBorder="1" applyAlignment="1">
      <alignment horizontal="center" vertical="top" wrapText="1"/>
    </xf>
    <xf numFmtId="0" fontId="18" fillId="0" borderId="0" xfId="290" applyNumberFormat="1" applyFont="1" applyFill="1" applyBorder="1" applyAlignment="1">
      <alignment horizontal="center" vertical="center" wrapText="1" readingOrder="1"/>
    </xf>
    <xf numFmtId="164" fontId="18" fillId="0" borderId="0" xfId="290" applyNumberFormat="1" applyFont="1" applyFill="1" applyBorder="1" applyAlignment="1">
      <alignment horizontal="center" vertical="center" wrapText="1" readingOrder="1"/>
    </xf>
    <xf numFmtId="0" fontId="18" fillId="0" borderId="19" xfId="290" applyNumberFormat="1" applyFont="1" applyFill="1" applyBorder="1" applyAlignment="1">
      <alignment vertical="center" wrapText="1" readingOrder="1"/>
    </xf>
    <xf numFmtId="168" fontId="18" fillId="0" borderId="21" xfId="290" applyNumberFormat="1" applyFont="1" applyFill="1" applyBorder="1" applyAlignment="1">
      <alignment horizontal="right" vertical="center" wrapText="1" readingOrder="1"/>
    </xf>
    <xf numFmtId="168" fontId="18" fillId="0" borderId="22" xfId="290" applyNumberFormat="1" applyFont="1" applyFill="1" applyBorder="1" applyAlignment="1">
      <alignment horizontal="right" vertical="center" wrapText="1" readingOrder="1"/>
    </xf>
    <xf numFmtId="168" fontId="18" fillId="0" borderId="24" xfId="290" applyNumberFormat="1" applyFont="1" applyFill="1" applyBorder="1" applyAlignment="1">
      <alignment horizontal="right" vertical="center" wrapText="1" readingOrder="1"/>
    </xf>
    <xf numFmtId="0" fontId="19" fillId="0" borderId="0" xfId="290" applyNumberFormat="1" applyFont="1" applyFill="1" applyBorder="1" applyAlignment="1">
      <alignment horizontal="center" vertical="top" wrapText="1" readingOrder="1"/>
    </xf>
    <xf numFmtId="0" fontId="4" fillId="0" borderId="0" xfId="290" applyFont="1" applyFill="1" applyBorder="1" applyAlignment="1">
      <alignment horizontal="center" readingOrder="1"/>
    </xf>
    <xf numFmtId="0" fontId="20" fillId="0" borderId="9" xfId="290" applyFont="1" applyFill="1" applyBorder="1"/>
    <xf numFmtId="0" fontId="20" fillId="0" borderId="0" xfId="290" applyFont="1" applyFill="1" applyBorder="1"/>
    <xf numFmtId="0" fontId="4" fillId="0" borderId="25" xfId="290" applyNumberFormat="1" applyFont="1" applyFill="1" applyBorder="1" applyAlignment="1">
      <alignment horizontal="left" vertical="top" wrapText="1" indent="2"/>
    </xf>
    <xf numFmtId="0" fontId="4" fillId="0" borderId="10" xfId="290" applyFont="1" applyFill="1" applyBorder="1" applyAlignment="1">
      <alignment vertical="center"/>
    </xf>
    <xf numFmtId="0" fontId="18" fillId="0" borderId="15" xfId="290" applyNumberFormat="1" applyFont="1" applyFill="1" applyBorder="1" applyAlignment="1">
      <alignment horizontal="left" vertical="top" wrapText="1" indent="2"/>
    </xf>
    <xf numFmtId="0" fontId="4" fillId="0" borderId="26" xfId="290" applyNumberFormat="1" applyFont="1" applyFill="1" applyBorder="1" applyAlignment="1">
      <alignment horizontal="left" vertical="top" wrapText="1" indent="2"/>
    </xf>
    <xf numFmtId="0" fontId="4" fillId="0" borderId="0" xfId="290" applyFont="1" applyFill="1" applyBorder="1"/>
    <xf numFmtId="0" fontId="4" fillId="0" borderId="26" xfId="290" applyNumberFormat="1" applyFont="1" applyFill="1" applyBorder="1" applyAlignment="1">
      <alignment horizontal="left" vertical="top" wrapText="1" indent="5"/>
    </xf>
    <xf numFmtId="0" fontId="4" fillId="0" borderId="12" xfId="290" applyNumberFormat="1" applyFont="1" applyFill="1" applyBorder="1" applyAlignment="1">
      <alignment vertical="top" wrapText="1"/>
    </xf>
    <xf numFmtId="0" fontId="18" fillId="0" borderId="0" xfId="290" applyNumberFormat="1" applyFont="1" applyFill="1" applyBorder="1" applyAlignment="1">
      <alignment horizontal="left" vertical="center" wrapText="1" indent="2" readingOrder="1"/>
    </xf>
    <xf numFmtId="0" fontId="18" fillId="0" borderId="0" xfId="290" applyNumberFormat="1" applyFont="1" applyFill="1" applyBorder="1" applyAlignment="1">
      <alignment horizontal="left" vertical="center" wrapText="1" indent="5" readingOrder="1"/>
    </xf>
    <xf numFmtId="0" fontId="18" fillId="0" borderId="20" xfId="290" applyNumberFormat="1" applyFont="1" applyFill="1" applyBorder="1" applyAlignment="1">
      <alignment horizontal="center" vertical="center" wrapText="1" readingOrder="1"/>
    </xf>
    <xf numFmtId="0" fontId="18" fillId="0" borderId="22" xfId="290" applyNumberFormat="1" applyFont="1" applyFill="1" applyBorder="1" applyAlignment="1">
      <alignment horizontal="center" vertical="center" wrapText="1" readingOrder="1"/>
    </xf>
    <xf numFmtId="0" fontId="17" fillId="0" borderId="0" xfId="290" applyFont="1" applyFill="1" applyBorder="1" applyAlignment="1">
      <alignment horizontal="center" vertical="center" readingOrder="1"/>
    </xf>
    <xf numFmtId="164" fontId="4" fillId="0" borderId="0" xfId="290" applyNumberFormat="1" applyFont="1" applyFill="1" applyBorder="1" applyAlignment="1">
      <alignment horizontal="center" vertical="center" readingOrder="1"/>
    </xf>
    <xf numFmtId="0" fontId="4" fillId="0" borderId="18" xfId="290" applyFont="1" applyFill="1" applyBorder="1" applyAlignment="1">
      <alignment horizontal="center" vertical="center" readingOrder="1"/>
    </xf>
    <xf numFmtId="0" fontId="4" fillId="0" borderId="0" xfId="290" applyFont="1" applyFill="1" applyBorder="1" applyAlignment="1">
      <alignment horizontal="center" vertical="center" readingOrder="1"/>
    </xf>
    <xf numFmtId="0" fontId="18" fillId="0" borderId="23" xfId="290" applyNumberFormat="1" applyFont="1" applyFill="1" applyBorder="1" applyAlignment="1">
      <alignment horizontal="center" vertical="center" wrapText="1" readingOrder="1"/>
    </xf>
    <xf numFmtId="0" fontId="18" fillId="0" borderId="24" xfId="290" applyNumberFormat="1" applyFont="1" applyFill="1" applyBorder="1" applyAlignment="1">
      <alignment horizontal="center" vertical="center" wrapText="1" readingOrder="1"/>
    </xf>
    <xf numFmtId="169" fontId="18" fillId="0" borderId="7" xfId="290" applyNumberFormat="1" applyFont="1" applyFill="1" applyBorder="1" applyAlignment="1">
      <alignment horizontal="center" vertical="center" wrapText="1" readingOrder="1"/>
    </xf>
    <xf numFmtId="169" fontId="18" fillId="0" borderId="0" xfId="290" applyNumberFormat="1" applyFont="1" applyFill="1" applyBorder="1" applyAlignment="1">
      <alignment horizontal="center" vertical="center" wrapText="1" readingOrder="1"/>
    </xf>
    <xf numFmtId="169" fontId="18" fillId="0" borderId="18" xfId="290" applyNumberFormat="1" applyFont="1" applyFill="1" applyBorder="1" applyAlignment="1">
      <alignment horizontal="center" vertical="center" wrapText="1" readingOrder="1"/>
    </xf>
    <xf numFmtId="164" fontId="4" fillId="0" borderId="0" xfId="290" applyNumberFormat="1" applyFont="1" applyFill="1" applyBorder="1" applyAlignment="1">
      <alignment horizontal="center" vertical="center"/>
    </xf>
    <xf numFmtId="0" fontId="22" fillId="0" borderId="0" xfId="0" applyFont="1"/>
    <xf numFmtId="0" fontId="4" fillId="0" borderId="1" xfId="292" applyFont="1" applyBorder="1" applyAlignment="1">
      <alignment horizontal="center" vertical="center"/>
    </xf>
    <xf numFmtId="0" fontId="4" fillId="0" borderId="8" xfId="292" applyFont="1" applyBorder="1" applyAlignment="1">
      <alignment horizontal="center" vertical="center"/>
    </xf>
    <xf numFmtId="0" fontId="23" fillId="0" borderId="11" xfId="292" applyFont="1" applyBorder="1" applyAlignment="1">
      <alignment vertical="center"/>
    </xf>
    <xf numFmtId="164" fontId="23" fillId="0" borderId="0" xfId="292" applyNumberFormat="1" applyFont="1" applyBorder="1" applyAlignment="1">
      <alignment horizontal="right" vertical="center"/>
    </xf>
    <xf numFmtId="0" fontId="4" fillId="0" borderId="11" xfId="292" applyFont="1" applyBorder="1" applyAlignment="1">
      <alignment vertical="center"/>
    </xf>
    <xf numFmtId="0" fontId="4" fillId="0" borderId="0" xfId="292" applyFont="1" applyBorder="1" applyAlignment="1">
      <alignment horizontal="right" vertical="center"/>
    </xf>
    <xf numFmtId="164" fontId="4" fillId="0" borderId="0" xfId="292" applyNumberFormat="1" applyFont="1" applyBorder="1" applyAlignment="1">
      <alignment horizontal="right" vertical="center"/>
    </xf>
    <xf numFmtId="1" fontId="4" fillId="0" borderId="0" xfId="292" applyNumberFormat="1" applyFont="1" applyBorder="1" applyAlignment="1">
      <alignment horizontal="right" vertical="center"/>
    </xf>
    <xf numFmtId="0" fontId="4" fillId="0" borderId="11" xfId="292" applyFont="1" applyBorder="1" applyAlignment="1">
      <alignment vertical="center" wrapText="1"/>
    </xf>
    <xf numFmtId="170" fontId="24" fillId="2" borderId="0" xfId="0" applyNumberFormat="1" applyFont="1" applyFill="1" applyBorder="1" applyAlignment="1">
      <alignment horizontal="center" vertical="center" wrapText="1"/>
    </xf>
    <xf numFmtId="0" fontId="25" fillId="0" borderId="11" xfId="292" applyFont="1" applyBorder="1" applyAlignment="1">
      <alignment vertical="center"/>
    </xf>
    <xf numFmtId="0" fontId="23" fillId="0" borderId="0" xfId="292" applyFont="1" applyBorder="1" applyAlignment="1">
      <alignment vertical="center"/>
    </xf>
    <xf numFmtId="164" fontId="4" fillId="0" borderId="0" xfId="292" applyNumberFormat="1" applyFont="1" applyBorder="1" applyAlignment="1">
      <alignment vertical="center"/>
    </xf>
    <xf numFmtId="0" fontId="4" fillId="0" borderId="0" xfId="292" applyFont="1" applyBorder="1" applyAlignment="1">
      <alignment vertical="center"/>
    </xf>
    <xf numFmtId="0" fontId="2" fillId="0" borderId="11" xfId="292" applyFont="1" applyBorder="1" applyAlignment="1">
      <alignment vertical="center" wrapText="1"/>
    </xf>
    <xf numFmtId="0" fontId="26" fillId="0" borderId="0" xfId="0" applyFont="1" applyAlignment="1">
      <alignment horizontal="left" vertical="center" wrapText="1"/>
    </xf>
    <xf numFmtId="0" fontId="4" fillId="0" borderId="5" xfId="292" applyFont="1" applyBorder="1" applyAlignment="1">
      <alignment horizontal="center" vertical="center"/>
    </xf>
    <xf numFmtId="0" fontId="23" fillId="0" borderId="11" xfId="292" applyFont="1" applyBorder="1" applyAlignment="1">
      <alignment horizontal="center" vertical="center"/>
    </xf>
    <xf numFmtId="164" fontId="23" fillId="0" borderId="0" xfId="292" applyNumberFormat="1" applyFont="1" applyBorder="1" applyAlignment="1">
      <alignment vertical="center"/>
    </xf>
    <xf numFmtId="0" fontId="4" fillId="0" borderId="0" xfId="292" applyFont="1" applyFill="1" applyBorder="1" applyAlignment="1">
      <alignment vertical="center"/>
    </xf>
    <xf numFmtId="164" fontId="4" fillId="0" borderId="0" xfId="292" applyNumberFormat="1" applyFont="1" applyFill="1" applyBorder="1" applyAlignment="1">
      <alignment vertical="center"/>
    </xf>
    <xf numFmtId="0" fontId="26" fillId="0" borderId="0" xfId="0" applyFont="1" applyBorder="1" applyAlignment="1">
      <alignment horizontal="right" vertical="center" wrapText="1"/>
    </xf>
    <xf numFmtId="0" fontId="28" fillId="0" borderId="5" xfId="0" applyFont="1" applyBorder="1" applyAlignment="1">
      <alignment horizontal="center"/>
    </xf>
    <xf numFmtId="0" fontId="23" fillId="0" borderId="0" xfId="292" applyFont="1" applyBorder="1" applyAlignment="1">
      <alignment horizontal="right" vertical="center"/>
    </xf>
    <xf numFmtId="0" fontId="29" fillId="0" borderId="27" xfId="0" applyFont="1" applyBorder="1" applyAlignment="1">
      <alignment vertical="center"/>
    </xf>
    <xf numFmtId="170" fontId="30" fillId="0" borderId="27" xfId="0" applyNumberFormat="1" applyFont="1" applyBorder="1"/>
    <xf numFmtId="0" fontId="29" fillId="0" borderId="28" xfId="0" applyFont="1" applyBorder="1" applyAlignment="1">
      <alignment vertical="center"/>
    </xf>
    <xf numFmtId="0" fontId="28" fillId="0" borderId="28" xfId="0" applyFont="1" applyBorder="1" applyAlignment="1">
      <alignment vertical="center" wrapText="1"/>
    </xf>
    <xf numFmtId="0" fontId="23" fillId="0" borderId="0" xfId="0" applyFont="1" applyBorder="1" applyAlignment="1"/>
    <xf numFmtId="0" fontId="31" fillId="0" borderId="0" xfId="0" applyFont="1" applyBorder="1" applyAlignment="1"/>
    <xf numFmtId="0" fontId="32" fillId="0" borderId="0" xfId="0" applyFont="1" applyBorder="1"/>
    <xf numFmtId="0" fontId="4" fillId="0" borderId="0" xfId="0" applyFont="1" applyBorder="1" applyAlignment="1">
      <alignment wrapText="1"/>
    </xf>
    <xf numFmtId="171" fontId="33" fillId="0" borderId="0" xfId="0" applyNumberFormat="1" applyFont="1" applyBorder="1"/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 wrapText="1"/>
    </xf>
    <xf numFmtId="171" fontId="34" fillId="0" borderId="0" xfId="0" applyNumberFormat="1" applyFont="1" applyFill="1" applyBorder="1" applyAlignment="1">
      <alignment vertical="center"/>
    </xf>
    <xf numFmtId="0" fontId="35" fillId="0" borderId="0" xfId="0" applyFont="1" applyBorder="1" applyAlignment="1"/>
    <xf numFmtId="0" fontId="3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171" fontId="36" fillId="0" borderId="0" xfId="0" applyNumberFormat="1" applyFont="1" applyFill="1" applyBorder="1" applyAlignment="1">
      <alignment vertical="center"/>
    </xf>
    <xf numFmtId="4" fontId="37" fillId="0" borderId="0" xfId="0" applyNumberFormat="1" applyFont="1" applyFill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 wrapText="1"/>
    </xf>
    <xf numFmtId="171" fontId="39" fillId="0" borderId="0" xfId="0" applyNumberFormat="1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1" fillId="0" borderId="0" xfId="0" applyFont="1" applyBorder="1" applyAlignment="1"/>
    <xf numFmtId="0" fontId="35" fillId="0" borderId="0" xfId="0" applyFont="1" applyBorder="1" applyAlignment="1">
      <alignment vertical="center" wrapText="1"/>
    </xf>
    <xf numFmtId="0" fontId="34" fillId="0" borderId="0" xfId="0" applyFont="1" applyFill="1" applyBorder="1" applyAlignment="1">
      <alignment vertical="center"/>
    </xf>
    <xf numFmtId="0" fontId="31" fillId="0" borderId="0" xfId="0" applyFont="1" applyBorder="1" applyAlignment="1">
      <alignment vertical="center"/>
    </xf>
    <xf numFmtId="171" fontId="42" fillId="0" borderId="0" xfId="0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171" fontId="44" fillId="0" borderId="0" xfId="0" applyNumberFormat="1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35" fillId="0" borderId="0" xfId="0" applyFont="1" applyBorder="1" applyAlignment="1">
      <alignment vertical="top"/>
    </xf>
    <xf numFmtId="0" fontId="37" fillId="0" borderId="0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1" fillId="0" borderId="28" xfId="0" applyFont="1" applyBorder="1" applyAlignment="1"/>
    <xf numFmtId="0" fontId="35" fillId="0" borderId="28" xfId="0" applyFont="1" applyBorder="1" applyAlignment="1"/>
    <xf numFmtId="0" fontId="35" fillId="0" borderId="28" xfId="0" applyFont="1" applyBorder="1" applyAlignment="1">
      <alignment vertical="center"/>
    </xf>
    <xf numFmtId="0" fontId="43" fillId="0" borderId="28" xfId="0" applyFont="1" applyFill="1" applyBorder="1" applyAlignment="1">
      <alignment vertical="center"/>
    </xf>
    <xf numFmtId="0" fontId="23" fillId="0" borderId="28" xfId="0" applyFont="1" applyBorder="1" applyAlignment="1">
      <alignment vertical="center"/>
    </xf>
    <xf numFmtId="0" fontId="35" fillId="0" borderId="28" xfId="0" applyFont="1" applyBorder="1" applyAlignment="1">
      <alignment vertical="center" wrapText="1"/>
    </xf>
    <xf numFmtId="171" fontId="44" fillId="0" borderId="28" xfId="0" applyNumberFormat="1" applyFont="1" applyFill="1" applyBorder="1" applyAlignment="1">
      <alignment vertical="center"/>
    </xf>
    <xf numFmtId="0" fontId="2" fillId="0" borderId="0" xfId="17" applyFont="1"/>
    <xf numFmtId="0" fontId="1" fillId="0" borderId="0" xfId="17" applyFont="1"/>
    <xf numFmtId="0" fontId="1" fillId="0" borderId="28" xfId="17" applyFont="1" applyBorder="1"/>
    <xf numFmtId="0" fontId="2" fillId="0" borderId="31" xfId="17" applyFont="1" applyBorder="1" applyAlignment="1">
      <alignment horizontal="center" vertical="center" wrapText="1"/>
    </xf>
    <xf numFmtId="0" fontId="2" fillId="3" borderId="31" xfId="17" applyFont="1" applyFill="1" applyBorder="1" applyAlignment="1">
      <alignment horizontal="center" vertical="center" wrapText="1"/>
    </xf>
    <xf numFmtId="0" fontId="2" fillId="3" borderId="29" xfId="17" applyFont="1" applyFill="1" applyBorder="1" applyAlignment="1">
      <alignment horizontal="center" vertical="center" wrapText="1"/>
    </xf>
    <xf numFmtId="0" fontId="2" fillId="0" borderId="0" xfId="17" applyFont="1" applyBorder="1"/>
    <xf numFmtId="0" fontId="2" fillId="0" borderId="0" xfId="0" applyFont="1" applyBorder="1" applyAlignment="1">
      <alignment horizontal="center" vertical="center" wrapText="1"/>
    </xf>
    <xf numFmtId="164" fontId="2" fillId="3" borderId="0" xfId="0" applyNumberFormat="1" applyFont="1" applyFill="1" applyBorder="1" applyAlignment="1">
      <alignment horizontal="center" vertical="center" wrapText="1"/>
    </xf>
    <xf numFmtId="164" fontId="2" fillId="0" borderId="0" xfId="17" applyNumberFormat="1" applyFont="1" applyBorder="1" applyAlignment="1">
      <alignment horizontal="center" vertical="center"/>
    </xf>
    <xf numFmtId="164" fontId="2" fillId="0" borderId="0" xfId="17" applyNumberFormat="1" applyFont="1" applyAlignment="1">
      <alignment horizontal="center" vertical="center"/>
    </xf>
    <xf numFmtId="164" fontId="2" fillId="0" borderId="0" xfId="17" applyNumberFormat="1" applyFont="1" applyBorder="1"/>
    <xf numFmtId="2" fontId="2" fillId="0" borderId="0" xfId="17" applyNumberFormat="1" applyFont="1"/>
    <xf numFmtId="0" fontId="2" fillId="3" borderId="0" xfId="17" applyFont="1" applyFill="1" applyBorder="1"/>
    <xf numFmtId="0" fontId="2" fillId="0" borderId="0" xfId="17" applyFont="1" applyAlignment="1">
      <alignment horizontal="center"/>
    </xf>
    <xf numFmtId="0" fontId="2" fillId="0" borderId="0" xfId="17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164" fontId="2" fillId="3" borderId="0" xfId="17" applyNumberFormat="1" applyFont="1" applyFill="1" applyBorder="1" applyAlignment="1">
      <alignment horizontal="center" vertical="center" wrapText="1"/>
    </xf>
    <xf numFmtId="164" fontId="2" fillId="0" borderId="0" xfId="17" applyNumberFormat="1" applyFont="1"/>
    <xf numFmtId="0" fontId="2" fillId="3" borderId="32" xfId="17" applyFont="1" applyFill="1" applyBorder="1"/>
    <xf numFmtId="0" fontId="2" fillId="3" borderId="28" xfId="17" applyFont="1" applyFill="1" applyBorder="1"/>
    <xf numFmtId="0" fontId="2" fillId="0" borderId="28" xfId="0" applyFont="1" applyBorder="1" applyAlignment="1">
      <alignment horizontal="center" vertical="center" wrapText="1"/>
    </xf>
    <xf numFmtId="0" fontId="2" fillId="0" borderId="28" xfId="17" applyFont="1" applyBorder="1" applyAlignment="1">
      <alignment horizontal="center" vertical="center"/>
    </xf>
    <xf numFmtId="164" fontId="2" fillId="0" borderId="28" xfId="17" applyNumberFormat="1" applyFont="1" applyBorder="1" applyAlignment="1">
      <alignment horizontal="center" vertical="center"/>
    </xf>
    <xf numFmtId="0" fontId="1" fillId="0" borderId="0" xfId="17" applyFont="1" applyBorder="1"/>
    <xf numFmtId="164" fontId="1" fillId="0" borderId="0" xfId="17" applyNumberFormat="1" applyFont="1" applyBorder="1"/>
    <xf numFmtId="1" fontId="1" fillId="0" borderId="0" xfId="17" applyNumberFormat="1" applyFont="1" applyBorder="1"/>
    <xf numFmtId="0" fontId="47" fillId="0" borderId="0" xfId="17" applyFont="1"/>
    <xf numFmtId="0" fontId="47" fillId="0" borderId="0" xfId="17" applyFont="1" applyBorder="1"/>
    <xf numFmtId="0" fontId="23" fillId="0" borderId="0" xfId="17" applyFont="1" applyBorder="1" applyAlignment="1">
      <alignment horizontal="center" vertical="center"/>
    </xf>
    <xf numFmtId="0" fontId="4" fillId="0" borderId="0" xfId="249" applyFont="1" applyAlignment="1">
      <alignment vertical="center"/>
    </xf>
    <xf numFmtId="0" fontId="48" fillId="0" borderId="0" xfId="17" applyFont="1" applyBorder="1" applyAlignment="1">
      <alignment horizontal="center" vertical="center"/>
    </xf>
    <xf numFmtId="0" fontId="4" fillId="0" borderId="28" xfId="249" applyFont="1" applyBorder="1" applyAlignment="1">
      <alignment vertical="center"/>
    </xf>
    <xf numFmtId="0" fontId="4" fillId="0" borderId="0" xfId="249" applyFont="1" applyBorder="1" applyAlignment="1">
      <alignment vertical="center"/>
    </xf>
    <xf numFmtId="0" fontId="4" fillId="3" borderId="0" xfId="249" applyFont="1" applyFill="1" applyBorder="1" applyAlignment="1">
      <alignment horizontal="center" vertical="center"/>
    </xf>
    <xf numFmtId="0" fontId="4" fillId="3" borderId="28" xfId="249" applyFont="1" applyFill="1" applyBorder="1" applyAlignment="1">
      <alignment horizontal="center" vertical="center" wrapText="1"/>
    </xf>
    <xf numFmtId="0" fontId="4" fillId="3" borderId="31" xfId="249" applyFont="1" applyFill="1" applyBorder="1" applyAlignment="1">
      <alignment horizontal="center" vertical="center" wrapText="1"/>
    </xf>
    <xf numFmtId="0" fontId="2" fillId="3" borderId="31" xfId="249" applyFont="1" applyFill="1" applyBorder="1" applyAlignment="1">
      <alignment horizontal="center" vertical="center" wrapText="1"/>
    </xf>
    <xf numFmtId="0" fontId="4" fillId="3" borderId="0" xfId="249" applyFont="1" applyFill="1" applyBorder="1" applyAlignment="1">
      <alignment horizontal="center" vertical="center" wrapText="1"/>
    </xf>
    <xf numFmtId="0" fontId="4" fillId="0" borderId="0" xfId="249" applyFont="1" applyBorder="1" applyAlignment="1">
      <alignment horizontal="center" vertical="center" wrapText="1"/>
    </xf>
    <xf numFmtId="0" fontId="4" fillId="0" borderId="0" xfId="249" applyFont="1" applyBorder="1" applyAlignment="1">
      <alignment horizontal="left" vertical="center" wrapText="1"/>
    </xf>
    <xf numFmtId="1" fontId="2" fillId="0" borderId="0" xfId="249" applyNumberFormat="1" applyFont="1" applyFill="1" applyBorder="1" applyAlignment="1">
      <alignment horizontal="center" vertical="center" wrapText="1"/>
    </xf>
    <xf numFmtId="164" fontId="49" fillId="0" borderId="0" xfId="249" applyNumberFormat="1" applyFont="1" applyBorder="1" applyAlignment="1">
      <alignment horizontal="center" vertical="center" wrapText="1"/>
    </xf>
    <xf numFmtId="1" fontId="4" fillId="0" borderId="0" xfId="249" applyNumberFormat="1" applyFont="1" applyBorder="1" applyAlignment="1">
      <alignment horizontal="center" vertical="center" wrapText="1"/>
    </xf>
    <xf numFmtId="164" fontId="28" fillId="0" borderId="0" xfId="249" applyNumberFormat="1" applyFont="1" applyBorder="1" applyAlignment="1">
      <alignment horizontal="center" vertical="center" wrapText="1"/>
    </xf>
    <xf numFmtId="164" fontId="4" fillId="0" borderId="0" xfId="249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35" xfId="0" applyFont="1" applyBorder="1" applyAlignment="1">
      <alignment horizontal="center" vertical="center" wrapText="1"/>
    </xf>
    <xf numFmtId="0" fontId="2" fillId="0" borderId="0" xfId="249" applyFont="1" applyBorder="1" applyAlignment="1">
      <alignment horizontal="left" vertical="center" wrapText="1"/>
    </xf>
    <xf numFmtId="172" fontId="18" fillId="0" borderId="35" xfId="0" applyNumberFormat="1" applyFont="1" applyFill="1" applyBorder="1" applyAlignment="1">
      <alignment horizontal="center" vertical="center" wrapText="1" readingOrder="1"/>
    </xf>
    <xf numFmtId="0" fontId="2" fillId="0" borderId="0" xfId="249" applyFont="1" applyFill="1" applyBorder="1" applyAlignment="1">
      <alignment horizontal="center" vertical="center" wrapText="1"/>
    </xf>
    <xf numFmtId="164" fontId="2" fillId="0" borderId="0" xfId="249" applyNumberFormat="1" applyFont="1" applyBorder="1" applyAlignment="1">
      <alignment horizontal="center" vertical="center" wrapText="1"/>
    </xf>
    <xf numFmtId="1" fontId="23" fillId="0" borderId="28" xfId="249" applyNumberFormat="1" applyFont="1" applyBorder="1" applyAlignment="1">
      <alignment horizontal="center" vertical="center" wrapText="1"/>
    </xf>
    <xf numFmtId="164" fontId="49" fillId="0" borderId="28" xfId="249" applyNumberFormat="1" applyFont="1" applyBorder="1" applyAlignment="1">
      <alignment horizontal="center" vertical="center" wrapText="1"/>
    </xf>
    <xf numFmtId="164" fontId="23" fillId="0" borderId="28" xfId="249" applyNumberFormat="1" applyFont="1" applyBorder="1" applyAlignment="1">
      <alignment horizontal="center" vertical="center" wrapText="1"/>
    </xf>
    <xf numFmtId="0" fontId="23" fillId="0" borderId="28" xfId="249" applyFont="1" applyBorder="1" applyAlignment="1">
      <alignment horizontal="center" vertical="center" wrapText="1"/>
    </xf>
    <xf numFmtId="0" fontId="17" fillId="0" borderId="31" xfId="290" applyNumberFormat="1" applyFont="1" applyFill="1" applyBorder="1" applyAlignment="1">
      <alignment horizontal="center" vertical="center" wrapText="1"/>
    </xf>
    <xf numFmtId="0" fontId="17" fillId="0" borderId="36" xfId="290" applyNumberFormat="1" applyFont="1" applyFill="1" applyBorder="1" applyAlignment="1">
      <alignment horizontal="center" vertical="center" wrapText="1"/>
    </xf>
    <xf numFmtId="1" fontId="18" fillId="0" borderId="22" xfId="0" applyNumberFormat="1" applyFont="1" applyFill="1" applyBorder="1" applyAlignment="1">
      <alignment horizontal="center" vertical="center" wrapText="1" readingOrder="1"/>
    </xf>
    <xf numFmtId="173" fontId="18" fillId="0" borderId="24" xfId="0" applyNumberFormat="1" applyFont="1" applyFill="1" applyBorder="1" applyAlignment="1">
      <alignment horizontal="center" vertical="center" wrapText="1" readingOrder="1"/>
    </xf>
    <xf numFmtId="164" fontId="18" fillId="0" borderId="22" xfId="290" applyNumberFormat="1" applyFont="1" applyFill="1" applyBorder="1" applyAlignment="1">
      <alignment horizontal="center" vertical="center" wrapText="1" readingOrder="1"/>
    </xf>
    <xf numFmtId="1" fontId="18" fillId="0" borderId="22" xfId="290" applyNumberFormat="1" applyFont="1" applyFill="1" applyBorder="1" applyAlignment="1">
      <alignment horizontal="center" vertical="center" wrapText="1" readingOrder="1"/>
    </xf>
    <xf numFmtId="1" fontId="18" fillId="0" borderId="24" xfId="0" applyNumberFormat="1" applyFont="1" applyFill="1" applyBorder="1" applyAlignment="1">
      <alignment horizontal="center" vertical="center" wrapText="1" readingOrder="1"/>
    </xf>
    <xf numFmtId="0" fontId="18" fillId="0" borderId="38" xfId="290" applyNumberFormat="1" applyFont="1" applyFill="1" applyBorder="1" applyAlignment="1">
      <alignment horizontal="center" vertical="center" wrapText="1" readingOrder="1"/>
    </xf>
    <xf numFmtId="1" fontId="18" fillId="0" borderId="38" xfId="0" applyNumberFormat="1" applyFont="1" applyFill="1" applyBorder="1" applyAlignment="1">
      <alignment horizontal="center" vertical="center" wrapText="1" readingOrder="1"/>
    </xf>
    <xf numFmtId="173" fontId="18" fillId="0" borderId="38" xfId="0" applyNumberFormat="1" applyFont="1" applyFill="1" applyBorder="1" applyAlignment="1">
      <alignment horizontal="center" vertical="center" wrapText="1" readingOrder="1"/>
    </xf>
    <xf numFmtId="164" fontId="18" fillId="0" borderId="38" xfId="290" applyNumberFormat="1" applyFont="1" applyFill="1" applyBorder="1" applyAlignment="1">
      <alignment horizontal="center" vertical="center" wrapText="1" readingOrder="1"/>
    </xf>
    <xf numFmtId="1" fontId="18" fillId="0" borderId="38" xfId="290" applyNumberFormat="1" applyFont="1" applyFill="1" applyBorder="1" applyAlignment="1">
      <alignment horizontal="center" vertical="center" wrapText="1" readingOrder="1"/>
    </xf>
    <xf numFmtId="0" fontId="22" fillId="0" borderId="0" xfId="0" applyFont="1" applyBorder="1"/>
    <xf numFmtId="0" fontId="28" fillId="0" borderId="0" xfId="0" applyFont="1" applyAlignment="1">
      <alignment horizontal="center" vertical="center"/>
    </xf>
    <xf numFmtId="173" fontId="18" fillId="0" borderId="22" xfId="0" applyNumberFormat="1" applyFont="1" applyFill="1" applyBorder="1" applyAlignment="1">
      <alignment horizontal="center" vertical="center" wrapText="1" readingOrder="1"/>
    </xf>
    <xf numFmtId="1" fontId="18" fillId="0" borderId="24" xfId="290" applyNumberFormat="1" applyFont="1" applyFill="1" applyBorder="1" applyAlignment="1">
      <alignment horizontal="center" vertical="center" wrapText="1" readingOrder="1"/>
    </xf>
    <xf numFmtId="0" fontId="28" fillId="0" borderId="28" xfId="0" applyFont="1" applyBorder="1" applyAlignment="1">
      <alignment horizontal="center" vertical="center"/>
    </xf>
    <xf numFmtId="0" fontId="17" fillId="0" borderId="28" xfId="290" applyFont="1" applyFill="1" applyBorder="1"/>
    <xf numFmtId="164" fontId="18" fillId="0" borderId="40" xfId="290" applyNumberFormat="1" applyFont="1" applyFill="1" applyBorder="1" applyAlignment="1">
      <alignment horizontal="center" vertical="center" wrapText="1" readingOrder="1"/>
    </xf>
    <xf numFmtId="0" fontId="2" fillId="0" borderId="28" xfId="17" applyFont="1" applyBorder="1"/>
    <xf numFmtId="0" fontId="2" fillId="0" borderId="31" xfId="17" applyFont="1" applyFill="1" applyBorder="1" applyAlignment="1">
      <alignment horizontal="center" vertical="center" wrapText="1"/>
    </xf>
    <xf numFmtId="0" fontId="2" fillId="3" borderId="0" xfId="17" applyFont="1" applyFill="1" applyBorder="1" applyAlignment="1">
      <alignment horizontal="center" vertical="center" wrapText="1"/>
    </xf>
    <xf numFmtId="0" fontId="25" fillId="3" borderId="0" xfId="17" applyFont="1" applyFill="1" applyBorder="1"/>
    <xf numFmtId="164" fontId="25" fillId="0" borderId="0" xfId="17" applyNumberFormat="1" applyFont="1" applyAlignment="1">
      <alignment horizontal="center"/>
    </xf>
    <xf numFmtId="164" fontId="25" fillId="3" borderId="0" xfId="17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2" fillId="0" borderId="0" xfId="17" applyNumberFormat="1" applyFont="1" applyAlignment="1">
      <alignment horizontal="center"/>
    </xf>
    <xf numFmtId="164" fontId="2" fillId="0" borderId="0" xfId="17" applyNumberFormat="1" applyFont="1" applyBorder="1" applyAlignment="1">
      <alignment horizontal="center" vertical="center" wrapText="1"/>
    </xf>
    <xf numFmtId="0" fontId="2" fillId="0" borderId="0" xfId="17" applyFont="1" applyBorder="1" applyAlignment="1">
      <alignment horizontal="center" vertical="center" wrapText="1"/>
    </xf>
    <xf numFmtId="0" fontId="25" fillId="0" borderId="0" xfId="17" applyFont="1" applyBorder="1"/>
    <xf numFmtId="0" fontId="25" fillId="0" borderId="0" xfId="17" applyFont="1" applyAlignment="1">
      <alignment horizontal="center"/>
    </xf>
    <xf numFmtId="164" fontId="25" fillId="0" borderId="0" xfId="17" applyNumberFormat="1" applyFont="1" applyBorder="1" applyAlignment="1">
      <alignment horizontal="center" vertical="center" wrapText="1"/>
    </xf>
    <xf numFmtId="2" fontId="2" fillId="0" borderId="0" xfId="17" applyNumberFormat="1" applyFont="1" applyBorder="1" applyAlignment="1">
      <alignment horizontal="center" vertical="center" wrapText="1"/>
    </xf>
    <xf numFmtId="174" fontId="2" fillId="0" borderId="0" xfId="298" applyNumberFormat="1" applyFont="1" applyAlignment="1">
      <alignment horizontal="center"/>
    </xf>
    <xf numFmtId="174" fontId="2" fillId="0" borderId="0" xfId="296" applyNumberFormat="1" applyFont="1" applyAlignment="1">
      <alignment horizontal="center"/>
    </xf>
    <xf numFmtId="164" fontId="2" fillId="0" borderId="0" xfId="17" applyNumberFormat="1" applyFont="1" applyBorder="1" applyAlignment="1">
      <alignment horizontal="center"/>
    </xf>
    <xf numFmtId="164" fontId="2" fillId="0" borderId="28" xfId="17" applyNumberFormat="1" applyFont="1" applyBorder="1" applyAlignment="1">
      <alignment horizontal="center"/>
    </xf>
    <xf numFmtId="164" fontId="2" fillId="0" borderId="28" xfId="17" applyNumberFormat="1" applyFont="1" applyBorder="1" applyAlignment="1">
      <alignment horizontal="center" vertical="center" wrapText="1"/>
    </xf>
    <xf numFmtId="0" fontId="2" fillId="0" borderId="0" xfId="17" applyFont="1" applyFill="1" applyBorder="1" applyAlignment="1">
      <alignment horizontal="center" vertical="center" wrapText="1"/>
    </xf>
    <xf numFmtId="0" fontId="2" fillId="0" borderId="0" xfId="17" applyFont="1" applyFill="1" applyBorder="1" applyAlignment="1">
      <alignment horizontal="center"/>
    </xf>
    <xf numFmtId="0" fontId="23" fillId="3" borderId="0" xfId="17" applyFont="1" applyFill="1" applyBorder="1"/>
    <xf numFmtId="164" fontId="25" fillId="0" borderId="0" xfId="17" applyNumberFormat="1" applyFont="1" applyBorder="1" applyAlignment="1">
      <alignment horizontal="center"/>
    </xf>
    <xf numFmtId="0" fontId="4" fillId="0" borderId="0" xfId="17" applyFont="1" applyBorder="1"/>
    <xf numFmtId="0" fontId="4" fillId="0" borderId="0" xfId="276" applyFont="1"/>
    <xf numFmtId="0" fontId="4" fillId="0" borderId="28" xfId="276" applyFont="1" applyBorder="1"/>
    <xf numFmtId="0" fontId="4" fillId="0" borderId="0" xfId="276" applyFont="1" applyBorder="1"/>
    <xf numFmtId="0" fontId="4" fillId="0" borderId="0" xfId="276" applyFont="1" applyFill="1"/>
    <xf numFmtId="0" fontId="4" fillId="0" borderId="0" xfId="276" applyFont="1" applyFill="1" applyBorder="1"/>
    <xf numFmtId="0" fontId="4" fillId="0" borderId="31" xfId="276" applyFont="1" applyFill="1" applyBorder="1" applyAlignment="1">
      <alignment horizontal="center" vertical="center" wrapText="1"/>
    </xf>
    <xf numFmtId="0" fontId="2" fillId="0" borderId="31" xfId="276" applyFont="1" applyFill="1" applyBorder="1" applyAlignment="1">
      <alignment horizontal="center" vertical="center" wrapText="1"/>
    </xf>
    <xf numFmtId="0" fontId="4" fillId="0" borderId="36" xfId="276" applyFont="1" applyFill="1" applyBorder="1" applyAlignment="1">
      <alignment horizontal="center" vertical="center" wrapText="1"/>
    </xf>
    <xf numFmtId="0" fontId="2" fillId="0" borderId="0" xfId="276" applyFont="1" applyBorder="1" applyAlignment="1">
      <alignment horizontal="center" vertical="center" wrapText="1"/>
    </xf>
    <xf numFmtId="0" fontId="4" fillId="0" borderId="0" xfId="276" applyFont="1" applyBorder="1" applyAlignment="1">
      <alignment horizontal="center" vertical="center" wrapText="1"/>
    </xf>
    <xf numFmtId="164" fontId="40" fillId="3" borderId="0" xfId="276" applyNumberFormat="1" applyFont="1" applyFill="1" applyBorder="1" applyAlignment="1">
      <alignment horizontal="center" vertical="center" wrapText="1"/>
    </xf>
    <xf numFmtId="0" fontId="2" fillId="0" borderId="0" xfId="276" applyFont="1" applyFill="1" applyBorder="1" applyAlignment="1">
      <alignment horizontal="center" vertical="center" wrapText="1"/>
    </xf>
    <xf numFmtId="0" fontId="40" fillId="3" borderId="0" xfId="276" applyFont="1" applyFill="1" applyBorder="1" applyAlignment="1">
      <alignment horizontal="center" vertical="center" wrapText="1"/>
    </xf>
    <xf numFmtId="164" fontId="4" fillId="3" borderId="0" xfId="276" applyNumberFormat="1" applyFont="1" applyFill="1" applyBorder="1" applyAlignment="1">
      <alignment horizontal="center" vertical="center" wrapText="1"/>
    </xf>
    <xf numFmtId="0" fontId="4" fillId="3" borderId="0" xfId="276" applyFont="1" applyFill="1" applyBorder="1"/>
    <xf numFmtId="0" fontId="4" fillId="0" borderId="0" xfId="17" applyFont="1" applyAlignment="1">
      <alignment horizontal="left" vertical="center" wrapText="1"/>
    </xf>
    <xf numFmtId="0" fontId="4" fillId="0" borderId="0" xfId="276" applyFont="1" applyFill="1" applyBorder="1" applyAlignment="1">
      <alignment horizontal="center" vertical="center" wrapText="1"/>
    </xf>
    <xf numFmtId="0" fontId="2" fillId="2" borderId="0" xfId="276" applyFont="1" applyFill="1" applyBorder="1" applyAlignment="1">
      <alignment horizontal="center" vertical="center" wrapText="1"/>
    </xf>
    <xf numFmtId="0" fontId="2" fillId="0" borderId="28" xfId="276" applyFont="1" applyBorder="1" applyAlignment="1">
      <alignment horizontal="center" vertical="center" wrapText="1"/>
    </xf>
    <xf numFmtId="0" fontId="4" fillId="0" borderId="28" xfId="276" applyFont="1" applyBorder="1" applyAlignment="1">
      <alignment horizontal="center" vertical="center" wrapText="1"/>
    </xf>
    <xf numFmtId="164" fontId="40" fillId="3" borderId="28" xfId="276" applyNumberFormat="1" applyFont="1" applyFill="1" applyBorder="1" applyAlignment="1">
      <alignment horizontal="center" vertical="center" wrapText="1"/>
    </xf>
    <xf numFmtId="0" fontId="40" fillId="3" borderId="28" xfId="276" applyFont="1" applyFill="1" applyBorder="1" applyAlignment="1">
      <alignment horizontal="center" vertical="center" wrapText="1"/>
    </xf>
    <xf numFmtId="164" fontId="4" fillId="3" borderId="28" xfId="276" applyNumberFormat="1" applyFont="1" applyFill="1" applyBorder="1" applyAlignment="1">
      <alignment horizontal="center" vertical="center" wrapText="1"/>
    </xf>
    <xf numFmtId="0" fontId="4" fillId="0" borderId="0" xfId="17" applyFont="1" applyBorder="1" applyAlignment="1">
      <alignment horizontal="left" vertical="center" wrapText="1"/>
    </xf>
    <xf numFmtId="0" fontId="4" fillId="3" borderId="29" xfId="276" applyFont="1" applyFill="1" applyBorder="1" applyAlignment="1">
      <alignment horizontal="center" vertical="center" wrapText="1"/>
    </xf>
    <xf numFmtId="164" fontId="40" fillId="3" borderId="29" xfId="276" applyNumberFormat="1" applyFont="1" applyFill="1" applyBorder="1" applyAlignment="1">
      <alignment horizontal="center" vertical="center" wrapText="1"/>
    </xf>
    <xf numFmtId="1" fontId="4" fillId="0" borderId="29" xfId="276" applyNumberFormat="1" applyFont="1" applyFill="1" applyBorder="1" applyAlignment="1">
      <alignment horizontal="center" vertical="center" wrapText="1"/>
    </xf>
    <xf numFmtId="0" fontId="4" fillId="0" borderId="29" xfId="276" applyFont="1" applyBorder="1" applyAlignment="1">
      <alignment horizontal="center" vertical="center" wrapText="1"/>
    </xf>
    <xf numFmtId="1" fontId="40" fillId="3" borderId="29" xfId="276" applyNumberFormat="1" applyFont="1" applyFill="1" applyBorder="1" applyAlignment="1">
      <alignment horizontal="center" vertical="center" wrapText="1"/>
    </xf>
    <xf numFmtId="0" fontId="40" fillId="3" borderId="29" xfId="276" applyFont="1" applyFill="1" applyBorder="1" applyAlignment="1">
      <alignment horizontal="center" vertical="center" wrapText="1"/>
    </xf>
    <xf numFmtId="164" fontId="4" fillId="3" borderId="29" xfId="276" applyNumberFormat="1" applyFont="1" applyFill="1" applyBorder="1" applyAlignment="1">
      <alignment horizontal="center" vertical="center" wrapText="1"/>
    </xf>
    <xf numFmtId="0" fontId="4" fillId="3" borderId="28" xfId="276" applyFont="1" applyFill="1" applyBorder="1" applyAlignment="1">
      <alignment horizontal="center" vertical="center" wrapText="1"/>
    </xf>
    <xf numFmtId="0" fontId="34" fillId="3" borderId="28" xfId="276" applyFont="1" applyFill="1" applyBorder="1" applyAlignment="1">
      <alignment horizontal="center" vertical="center" wrapText="1"/>
    </xf>
    <xf numFmtId="0" fontId="23" fillId="3" borderId="0" xfId="276" applyFont="1" applyFill="1" applyBorder="1" applyAlignment="1">
      <alignment horizontal="center" vertical="center" wrapText="1"/>
    </xf>
    <xf numFmtId="164" fontId="4" fillId="0" borderId="0" xfId="276" applyNumberFormat="1" applyFont="1"/>
    <xf numFmtId="0" fontId="49" fillId="0" borderId="31" xfId="17" applyFont="1" applyFill="1" applyBorder="1" applyAlignment="1">
      <alignment horizontal="center" vertical="center" wrapText="1"/>
    </xf>
    <xf numFmtId="0" fontId="49" fillId="0" borderId="36" xfId="17" applyFont="1" applyFill="1" applyBorder="1" applyAlignment="1">
      <alignment horizontal="center" vertical="center" wrapText="1"/>
    </xf>
    <xf numFmtId="164" fontId="51" fillId="0" borderId="0" xfId="17" applyNumberFormat="1" applyFont="1" applyBorder="1" applyAlignment="1">
      <alignment horizontal="center" vertical="center" wrapText="1"/>
    </xf>
    <xf numFmtId="164" fontId="52" fillId="0" borderId="0" xfId="17" applyNumberFormat="1" applyFont="1" applyBorder="1" applyAlignment="1">
      <alignment horizontal="center" vertical="center" wrapText="1"/>
    </xf>
    <xf numFmtId="164" fontId="25" fillId="0" borderId="31" xfId="17" applyNumberFormat="1" applyFont="1" applyFill="1" applyBorder="1" applyAlignment="1">
      <alignment horizontal="center" vertical="center" wrapText="1"/>
    </xf>
    <xf numFmtId="164" fontId="51" fillId="0" borderId="31" xfId="17" applyNumberFormat="1" applyFont="1" applyFill="1" applyBorder="1" applyAlignment="1">
      <alignment horizontal="center" vertical="center" wrapText="1"/>
    </xf>
    <xf numFmtId="164" fontId="52" fillId="0" borderId="31" xfId="17" applyNumberFormat="1" applyFont="1" applyFill="1" applyBorder="1" applyAlignment="1">
      <alignment horizontal="center" vertical="center" wrapText="1"/>
    </xf>
    <xf numFmtId="164" fontId="25" fillId="0" borderId="36" xfId="17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1" fillId="0" borderId="50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53" fillId="0" borderId="51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28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0" fontId="18" fillId="0" borderId="54" xfId="0" applyFont="1" applyBorder="1" applyAlignment="1">
      <alignment horizontal="left" vertical="center" wrapText="1"/>
    </xf>
    <xf numFmtId="0" fontId="21" fillId="0" borderId="53" xfId="0" applyFont="1" applyBorder="1" applyAlignment="1">
      <alignment horizontal="center" vertical="center" wrapText="1"/>
    </xf>
    <xf numFmtId="0" fontId="53" fillId="0" borderId="55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0" fillId="0" borderId="0" xfId="0" applyFill="1"/>
    <xf numFmtId="0" fontId="32" fillId="0" borderId="0" xfId="0" applyFont="1"/>
    <xf numFmtId="0" fontId="21" fillId="0" borderId="54" xfId="0" applyFont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 wrapText="1"/>
    </xf>
    <xf numFmtId="0" fontId="2" fillId="0" borderId="0" xfId="19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32" fillId="0" borderId="0" xfId="0" applyFont="1" applyFill="1"/>
    <xf numFmtId="0" fontId="21" fillId="0" borderId="0" xfId="0" applyFont="1" applyFill="1" applyBorder="1" applyAlignment="1">
      <alignment horizontal="center" vertical="center" wrapText="1"/>
    </xf>
    <xf numFmtId="0" fontId="4" fillId="0" borderId="0" xfId="19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/>
    <xf numFmtId="0" fontId="18" fillId="0" borderId="31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wrapText="1"/>
    </xf>
    <xf numFmtId="0" fontId="32" fillId="0" borderId="0" xfId="0" applyFont="1" applyBorder="1" applyAlignment="1">
      <alignment wrapText="1"/>
    </xf>
    <xf numFmtId="0" fontId="32" fillId="0" borderId="0" xfId="0" applyFont="1" applyAlignment="1">
      <alignment wrapText="1"/>
    </xf>
    <xf numFmtId="0" fontId="18" fillId="0" borderId="55" xfId="0" applyFont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23" fillId="0" borderId="0" xfId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wrapText="1"/>
    </xf>
    <xf numFmtId="0" fontId="2" fillId="0" borderId="0" xfId="1" applyFont="1" applyFill="1" applyBorder="1" applyAlignment="1">
      <alignment horizontal="center" vertical="center" wrapText="1"/>
    </xf>
    <xf numFmtId="41" fontId="4" fillId="0" borderId="0" xfId="1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4" fillId="0" borderId="0" xfId="1" applyFont="1"/>
    <xf numFmtId="0" fontId="53" fillId="0" borderId="30" xfId="0" applyFont="1" applyBorder="1" applyAlignment="1">
      <alignment horizontal="center" vertical="center" wrapText="1"/>
    </xf>
    <xf numFmtId="0" fontId="53" fillId="0" borderId="31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/>
    </xf>
    <xf numFmtId="0" fontId="28" fillId="0" borderId="0" xfId="0" applyFont="1" applyBorder="1"/>
    <xf numFmtId="0" fontId="21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0" fontId="4" fillId="0" borderId="0" xfId="1" applyFont="1" applyFill="1" applyBorder="1" applyAlignment="1">
      <alignment vertical="center"/>
    </xf>
    <xf numFmtId="41" fontId="4" fillId="0" borderId="0" xfId="1" applyNumberFormat="1" applyFont="1" applyFill="1" applyBorder="1" applyAlignment="1">
      <alignment vertical="center"/>
    </xf>
    <xf numFmtId="41" fontId="4" fillId="0" borderId="0" xfId="1" applyNumberFormat="1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41" fontId="4" fillId="0" borderId="0" xfId="1" applyNumberFormat="1" applyFont="1" applyFill="1" applyBorder="1" applyAlignment="1">
      <alignment horizontal="center" vertical="center"/>
    </xf>
    <xf numFmtId="0" fontId="57" fillId="0" borderId="31" xfId="0" applyFont="1" applyBorder="1" applyAlignment="1">
      <alignment horizontal="center" vertical="center" wrapText="1"/>
    </xf>
    <xf numFmtId="0" fontId="58" fillId="0" borderId="36" xfId="0" applyFont="1" applyBorder="1" applyAlignment="1">
      <alignment horizontal="center"/>
    </xf>
    <xf numFmtId="0" fontId="56" fillId="0" borderId="55" xfId="0" applyFont="1" applyBorder="1" applyAlignment="1">
      <alignment horizontal="left" vertical="center" wrapText="1"/>
    </xf>
    <xf numFmtId="0" fontId="56" fillId="0" borderId="0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32" fillId="0" borderId="0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/>
    </xf>
    <xf numFmtId="0" fontId="31" fillId="0" borderId="11" xfId="1" applyFont="1" applyFill="1" applyBorder="1" applyAlignment="1">
      <alignment vertical="center"/>
    </xf>
    <xf numFmtId="0" fontId="31" fillId="0" borderId="0" xfId="1" applyFont="1" applyFill="1" applyBorder="1" applyAlignment="1">
      <alignment horizontal="center" vertical="center"/>
    </xf>
    <xf numFmtId="0" fontId="56" fillId="0" borderId="0" xfId="0" applyFont="1" applyAlignment="1">
      <alignment horizontal="center" vertical="center" wrapText="1"/>
    </xf>
    <xf numFmtId="41" fontId="31" fillId="0" borderId="11" xfId="1" applyNumberFormat="1" applyFont="1" applyFill="1" applyBorder="1" applyAlignment="1">
      <alignment vertical="center"/>
    </xf>
    <xf numFmtId="41" fontId="31" fillId="0" borderId="0" xfId="1" applyNumberFormat="1" applyFont="1" applyFill="1" applyBorder="1" applyAlignment="1">
      <alignment horizontal="center" vertical="center"/>
    </xf>
    <xf numFmtId="41" fontId="31" fillId="0" borderId="0" xfId="1" applyNumberFormat="1" applyFont="1" applyFill="1" applyBorder="1" applyAlignment="1">
      <alignment vertical="center"/>
    </xf>
    <xf numFmtId="0" fontId="0" fillId="0" borderId="0" xfId="0" applyFont="1"/>
    <xf numFmtId="0" fontId="21" fillId="0" borderId="31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41" fontId="32" fillId="0" borderId="0" xfId="0" applyNumberFormat="1" applyFont="1"/>
    <xf numFmtId="0" fontId="4" fillId="0" borderId="68" xfId="1" applyFont="1" applyFill="1" applyBorder="1" applyAlignment="1">
      <alignment vertical="center"/>
    </xf>
    <xf numFmtId="0" fontId="4" fillId="0" borderId="69" xfId="1" applyFont="1" applyFill="1" applyBorder="1" applyAlignment="1">
      <alignment vertical="center"/>
    </xf>
    <xf numFmtId="41" fontId="4" fillId="0" borderId="69" xfId="1" applyNumberFormat="1" applyFont="1" applyFill="1" applyBorder="1" applyAlignment="1">
      <alignment vertical="center"/>
    </xf>
    <xf numFmtId="0" fontId="32" fillId="0" borderId="0" xfId="0" applyFont="1" applyBorder="1" applyAlignment="1">
      <alignment horizontal="center"/>
    </xf>
    <xf numFmtId="41" fontId="4" fillId="0" borderId="70" xfId="1" applyNumberFormat="1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21" fillId="0" borderId="68" xfId="0" applyFont="1" applyBorder="1" applyAlignment="1">
      <alignment vertical="center" wrapText="1"/>
    </xf>
    <xf numFmtId="0" fontId="21" fillId="0" borderId="68" xfId="0" applyFont="1" applyBorder="1" applyAlignment="1">
      <alignment horizontal="left" vertical="center" wrapText="1"/>
    </xf>
    <xf numFmtId="0" fontId="21" fillId="0" borderId="69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4" fillId="0" borderId="6" xfId="292" applyFont="1" applyBorder="1" applyAlignment="1">
      <alignment horizontal="center" vertical="center"/>
    </xf>
    <xf numFmtId="0" fontId="4" fillId="0" borderId="12" xfId="292" applyFont="1" applyBorder="1" applyAlignment="1">
      <alignment horizontal="center" vertical="center"/>
    </xf>
    <xf numFmtId="0" fontId="4" fillId="0" borderId="14" xfId="292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" fillId="3" borderId="0" xfId="17" applyFont="1" applyFill="1" applyBorder="1" applyAlignment="1">
      <alignment horizontal="left" vertical="center" wrapText="1"/>
    </xf>
    <xf numFmtId="0" fontId="4" fillId="0" borderId="0" xfId="17" applyFont="1" applyAlignment="1">
      <alignment horizontal="center" vertical="center" wrapText="1"/>
    </xf>
    <xf numFmtId="0" fontId="2" fillId="3" borderId="29" xfId="17" applyFont="1" applyFill="1" applyBorder="1" applyAlignment="1">
      <alignment horizontal="center"/>
    </xf>
    <xf numFmtId="0" fontId="2" fillId="3" borderId="30" xfId="17" applyFont="1" applyFill="1" applyBorder="1" applyAlignment="1">
      <alignment horizontal="center"/>
    </xf>
    <xf numFmtId="0" fontId="47" fillId="0" borderId="0" xfId="17" applyFont="1" applyAlignment="1">
      <alignment horizontal="left" vertical="center" wrapText="1"/>
    </xf>
    <xf numFmtId="0" fontId="2" fillId="3" borderId="0" xfId="17" applyFont="1" applyFill="1" applyBorder="1" applyAlignment="1">
      <alignment horizontal="center"/>
    </xf>
    <xf numFmtId="0" fontId="25" fillId="3" borderId="0" xfId="17" applyFont="1" applyFill="1" applyBorder="1" applyAlignment="1">
      <alignment horizontal="center"/>
    </xf>
    <xf numFmtId="0" fontId="2" fillId="3" borderId="0" xfId="17" applyFont="1" applyFill="1" applyBorder="1" applyAlignment="1">
      <alignment horizontal="center" vertical="center" wrapText="1"/>
    </xf>
    <xf numFmtId="0" fontId="23" fillId="3" borderId="28" xfId="249" applyFont="1" applyFill="1" applyBorder="1" applyAlignment="1">
      <alignment horizontal="center" vertical="center"/>
    </xf>
    <xf numFmtId="0" fontId="23" fillId="0" borderId="0" xfId="17" applyFont="1" applyBorder="1" applyAlignment="1">
      <alignment horizontal="center" vertical="center"/>
    </xf>
    <xf numFmtId="0" fontId="48" fillId="0" borderId="0" xfId="17" applyFont="1" applyBorder="1" applyAlignment="1">
      <alignment horizontal="center" vertical="center"/>
    </xf>
    <xf numFmtId="0" fontId="4" fillId="3" borderId="27" xfId="249" applyFont="1" applyFill="1" applyBorder="1" applyAlignment="1">
      <alignment horizontal="center" vertical="center" wrapText="1"/>
    </xf>
    <xf numFmtId="0" fontId="4" fillId="3" borderId="28" xfId="249" applyFont="1" applyFill="1" applyBorder="1" applyAlignment="1">
      <alignment horizontal="center" vertical="center" wrapText="1"/>
    </xf>
    <xf numFmtId="0" fontId="4" fillId="3" borderId="31" xfId="249" applyFont="1" applyFill="1" applyBorder="1" applyAlignment="1">
      <alignment horizontal="center" vertical="center" wrapText="1"/>
    </xf>
    <xf numFmtId="0" fontId="4" fillId="3" borderId="33" xfId="249" applyFont="1" applyFill="1" applyBorder="1" applyAlignment="1">
      <alignment horizontal="center" vertical="center"/>
    </xf>
    <xf numFmtId="0" fontId="4" fillId="3" borderId="34" xfId="249" applyFont="1" applyFill="1" applyBorder="1" applyAlignment="1">
      <alignment horizontal="center" vertical="center"/>
    </xf>
    <xf numFmtId="0" fontId="4" fillId="3" borderId="31" xfId="249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vertical="center" wrapText="1" readingOrder="1"/>
    </xf>
    <xf numFmtId="0" fontId="17" fillId="0" borderId="37" xfId="0" applyNumberFormat="1" applyFont="1" applyFill="1" applyBorder="1" applyAlignment="1">
      <alignment vertical="top" wrapText="1"/>
    </xf>
    <xf numFmtId="0" fontId="18" fillId="0" borderId="38" xfId="0" applyNumberFormat="1" applyFont="1" applyFill="1" applyBorder="1" applyAlignment="1">
      <alignment vertical="center" wrapText="1" readingOrder="1"/>
    </xf>
    <xf numFmtId="0" fontId="17" fillId="0" borderId="39" xfId="0" applyNumberFormat="1" applyFont="1" applyFill="1" applyBorder="1" applyAlignment="1">
      <alignment vertical="top" wrapText="1"/>
    </xf>
    <xf numFmtId="0" fontId="18" fillId="0" borderId="22" xfId="0" applyNumberFormat="1" applyFont="1" applyFill="1" applyBorder="1" applyAlignment="1">
      <alignment vertical="center" wrapText="1" readingOrder="1"/>
    </xf>
    <xf numFmtId="0" fontId="17" fillId="0" borderId="21" xfId="0" applyNumberFormat="1" applyFont="1" applyFill="1" applyBorder="1" applyAlignment="1">
      <alignment vertical="top" wrapText="1"/>
    </xf>
    <xf numFmtId="0" fontId="18" fillId="0" borderId="24" xfId="290" applyNumberFormat="1" applyFont="1" applyFill="1" applyBorder="1" applyAlignment="1">
      <alignment vertical="center" wrapText="1" readingOrder="1"/>
    </xf>
    <xf numFmtId="0" fontId="17" fillId="0" borderId="37" xfId="290" applyNumberFormat="1" applyFont="1" applyFill="1" applyBorder="1" applyAlignment="1">
      <alignment vertical="top" wrapText="1"/>
    </xf>
    <xf numFmtId="0" fontId="18" fillId="0" borderId="38" xfId="290" applyNumberFormat="1" applyFont="1" applyFill="1" applyBorder="1" applyAlignment="1">
      <alignment vertical="center" wrapText="1" readingOrder="1"/>
    </xf>
    <xf numFmtId="0" fontId="17" fillId="0" borderId="39" xfId="290" applyNumberFormat="1" applyFont="1" applyFill="1" applyBorder="1" applyAlignment="1">
      <alignment vertical="top" wrapText="1"/>
    </xf>
    <xf numFmtId="0" fontId="18" fillId="0" borderId="0" xfId="290" applyNumberFormat="1" applyFont="1" applyFill="1" applyBorder="1" applyAlignment="1">
      <alignment horizontal="center" vertical="center" wrapText="1" readingOrder="1"/>
    </xf>
    <xf numFmtId="0" fontId="19" fillId="0" borderId="31" xfId="290" applyNumberFormat="1" applyFont="1" applyFill="1" applyBorder="1" applyAlignment="1">
      <alignment horizontal="center" vertical="center" wrapText="1" readingOrder="1"/>
    </xf>
    <xf numFmtId="0" fontId="17" fillId="0" borderId="31" xfId="290" applyNumberFormat="1" applyFont="1" applyFill="1" applyBorder="1" applyAlignment="1">
      <alignment vertical="top" wrapText="1"/>
    </xf>
    <xf numFmtId="0" fontId="18" fillId="0" borderId="31" xfId="290" applyNumberFormat="1" applyFont="1" applyFill="1" applyBorder="1" applyAlignment="1">
      <alignment horizontal="center" vertical="center" wrapText="1" readingOrder="1"/>
    </xf>
    <xf numFmtId="0" fontId="17" fillId="0" borderId="31" xfId="290" applyNumberFormat="1" applyFont="1" applyFill="1" applyBorder="1" applyAlignment="1">
      <alignment horizontal="center" vertical="center" wrapText="1"/>
    </xf>
    <xf numFmtId="0" fontId="17" fillId="0" borderId="36" xfId="290" applyNumberFormat="1" applyFont="1" applyFill="1" applyBorder="1" applyAlignment="1">
      <alignment horizontal="center" vertical="center" wrapText="1"/>
    </xf>
    <xf numFmtId="0" fontId="19" fillId="0" borderId="30" xfId="290" applyNumberFormat="1" applyFont="1" applyFill="1" applyBorder="1" applyAlignment="1">
      <alignment horizontal="center" vertical="center" wrapText="1" readingOrder="1"/>
    </xf>
    <xf numFmtId="0" fontId="17" fillId="0" borderId="30" xfId="290" applyNumberFormat="1" applyFont="1" applyFill="1" applyBorder="1" applyAlignment="1">
      <alignment vertical="top" wrapText="1"/>
    </xf>
    <xf numFmtId="0" fontId="18" fillId="0" borderId="22" xfId="290" applyNumberFormat="1" applyFont="1" applyFill="1" applyBorder="1" applyAlignment="1">
      <alignment vertical="center" wrapText="1" readingOrder="1"/>
    </xf>
    <xf numFmtId="0" fontId="17" fillId="0" borderId="21" xfId="290" applyNumberFormat="1" applyFont="1" applyFill="1" applyBorder="1" applyAlignment="1">
      <alignment vertical="top" wrapText="1"/>
    </xf>
    <xf numFmtId="0" fontId="2" fillId="0" borderId="0" xfId="17" applyFont="1" applyBorder="1" applyAlignment="1"/>
    <xf numFmtId="0" fontId="25" fillId="0" borderId="0" xfId="17" applyFont="1" applyAlignment="1">
      <alignment horizontal="center"/>
    </xf>
    <xf numFmtId="0" fontId="2" fillId="0" borderId="41" xfId="17" applyFont="1" applyFill="1" applyBorder="1" applyAlignment="1">
      <alignment horizontal="center"/>
    </xf>
    <xf numFmtId="0" fontId="2" fillId="0" borderId="42" xfId="17" applyFont="1" applyFill="1" applyBorder="1" applyAlignment="1">
      <alignment horizontal="center"/>
    </xf>
    <xf numFmtId="0" fontId="2" fillId="0" borderId="44" xfId="17" applyFont="1" applyFill="1" applyBorder="1" applyAlignment="1">
      <alignment horizontal="center"/>
    </xf>
    <xf numFmtId="0" fontId="2" fillId="0" borderId="45" xfId="17" applyFont="1" applyFill="1" applyBorder="1" applyAlignment="1">
      <alignment horizontal="center"/>
    </xf>
    <xf numFmtId="0" fontId="2" fillId="0" borderId="31" xfId="17" applyFont="1" applyFill="1" applyBorder="1" applyAlignment="1">
      <alignment horizontal="center"/>
    </xf>
    <xf numFmtId="0" fontId="2" fillId="0" borderId="43" xfId="17" applyFont="1" applyFill="1" applyBorder="1" applyAlignment="1">
      <alignment horizontal="center" vertical="center" wrapText="1"/>
    </xf>
    <xf numFmtId="0" fontId="2" fillId="0" borderId="46" xfId="17" applyFont="1" applyFill="1" applyBorder="1" applyAlignment="1">
      <alignment horizontal="center" vertical="center" wrapText="1"/>
    </xf>
    <xf numFmtId="0" fontId="4" fillId="0" borderId="0" xfId="276" applyFont="1" applyFill="1" applyBorder="1" applyAlignment="1">
      <alignment horizontal="center" vertical="center" wrapText="1"/>
    </xf>
    <xf numFmtId="0" fontId="4" fillId="0" borderId="28" xfId="276" applyFont="1" applyFill="1" applyBorder="1" applyAlignment="1">
      <alignment horizontal="center" vertical="center" wrapText="1"/>
    </xf>
    <xf numFmtId="0" fontId="23" fillId="0" borderId="29" xfId="276" applyFont="1" applyFill="1" applyBorder="1" applyAlignment="1">
      <alignment horizontal="center"/>
    </xf>
    <xf numFmtId="0" fontId="25" fillId="0" borderId="29" xfId="276" applyFont="1" applyFill="1" applyBorder="1" applyAlignment="1">
      <alignment horizontal="center"/>
    </xf>
    <xf numFmtId="0" fontId="4" fillId="0" borderId="29" xfId="276" applyFont="1" applyFill="1" applyBorder="1" applyAlignment="1">
      <alignment horizontal="center"/>
    </xf>
    <xf numFmtId="0" fontId="23" fillId="0" borderId="0" xfId="276" applyFont="1" applyBorder="1" applyAlignment="1">
      <alignment horizontal="center"/>
    </xf>
    <xf numFmtId="0" fontId="4" fillId="0" borderId="42" xfId="276" applyFont="1" applyFill="1" applyBorder="1" applyAlignment="1">
      <alignment horizontal="center" vertical="center" wrapText="1"/>
    </xf>
    <xf numFmtId="0" fontId="4" fillId="0" borderId="4" xfId="276" applyFont="1" applyFill="1" applyBorder="1" applyAlignment="1">
      <alignment horizontal="center" vertical="center" wrapText="1"/>
    </xf>
    <xf numFmtId="0" fontId="4" fillId="0" borderId="45" xfId="276" applyFont="1" applyFill="1" applyBorder="1" applyAlignment="1">
      <alignment horizontal="center" vertical="center" wrapText="1"/>
    </xf>
    <xf numFmtId="0" fontId="4" fillId="0" borderId="47" xfId="276" applyFont="1" applyFill="1" applyBorder="1" applyAlignment="1">
      <alignment horizontal="center" vertical="center" wrapText="1"/>
    </xf>
    <xf numFmtId="0" fontId="4" fillId="0" borderId="48" xfId="276" applyFont="1" applyFill="1" applyBorder="1" applyAlignment="1">
      <alignment horizontal="center" vertical="center" wrapText="1"/>
    </xf>
    <xf numFmtId="0" fontId="4" fillId="0" borderId="49" xfId="276" applyFont="1" applyFill="1" applyBorder="1" applyAlignment="1">
      <alignment horizontal="center" vertical="center" wrapText="1"/>
    </xf>
    <xf numFmtId="0" fontId="4" fillId="0" borderId="31" xfId="276" applyFont="1" applyFill="1" applyBorder="1" applyAlignment="1">
      <alignment horizontal="center" vertical="center"/>
    </xf>
    <xf numFmtId="0" fontId="4" fillId="0" borderId="29" xfId="276" applyFont="1" applyFill="1" applyBorder="1" applyAlignment="1">
      <alignment horizontal="center" vertical="center"/>
    </xf>
    <xf numFmtId="0" fontId="4" fillId="0" borderId="31" xfId="276" applyFont="1" applyFill="1" applyBorder="1" applyAlignment="1">
      <alignment horizontal="center" vertical="center" wrapText="1"/>
    </xf>
    <xf numFmtId="0" fontId="4" fillId="0" borderId="36" xfId="276" applyFont="1" applyFill="1" applyBorder="1" applyAlignment="1">
      <alignment horizontal="center" vertical="center"/>
    </xf>
    <xf numFmtId="0" fontId="25" fillId="0" borderId="30" xfId="17" applyFont="1" applyFill="1" applyBorder="1" applyAlignment="1">
      <alignment horizontal="center"/>
    </xf>
    <xf numFmtId="0" fontId="25" fillId="0" borderId="31" xfId="17" applyFont="1" applyFill="1" applyBorder="1" applyAlignment="1">
      <alignment horizontal="center"/>
    </xf>
    <xf numFmtId="0" fontId="50" fillId="0" borderId="0" xfId="17" applyFont="1" applyAlignment="1">
      <alignment horizontal="center"/>
    </xf>
    <xf numFmtId="0" fontId="49" fillId="0" borderId="30" xfId="17" applyFont="1" applyFill="1" applyBorder="1" applyAlignment="1">
      <alignment horizontal="center" vertical="center" wrapText="1"/>
    </xf>
    <xf numFmtId="0" fontId="49" fillId="0" borderId="31" xfId="17" applyFont="1" applyFill="1" applyBorder="1" applyAlignment="1">
      <alignment horizontal="center" vertical="center" wrapText="1"/>
    </xf>
    <xf numFmtId="0" fontId="49" fillId="0" borderId="31" xfId="17" applyFont="1" applyFill="1" applyBorder="1" applyAlignment="1">
      <alignment horizontal="center" wrapText="1"/>
    </xf>
    <xf numFmtId="0" fontId="49" fillId="0" borderId="31" xfId="17" applyFont="1" applyFill="1" applyBorder="1" applyAlignment="1">
      <alignment horizontal="center"/>
    </xf>
    <xf numFmtId="0" fontId="49" fillId="0" borderId="36" xfId="17" applyFont="1" applyFill="1" applyBorder="1" applyAlignment="1">
      <alignment horizontal="center"/>
    </xf>
    <xf numFmtId="0" fontId="4" fillId="0" borderId="18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28" fillId="0" borderId="18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1" fillId="0" borderId="9" xfId="0" applyFont="1" applyBorder="1" applyAlignment="1">
      <alignment horizontal="left" vertical="center" wrapText="1"/>
    </xf>
    <xf numFmtId="0" fontId="54" fillId="0" borderId="4" xfId="0" applyFont="1" applyBorder="1" applyAlignment="1">
      <alignment horizontal="center"/>
    </xf>
    <xf numFmtId="0" fontId="54" fillId="0" borderId="8" xfId="0" applyFont="1" applyBorder="1" applyAlignment="1">
      <alignment horizontal="center"/>
    </xf>
    <xf numFmtId="0" fontId="4" fillId="0" borderId="58" xfId="1" applyFont="1" applyFill="1" applyBorder="1" applyAlignment="1">
      <alignment horizontal="center"/>
    </xf>
    <xf numFmtId="0" fontId="21" fillId="0" borderId="64" xfId="0" applyFont="1" applyFill="1" applyBorder="1" applyAlignment="1">
      <alignment horizontal="center" vertical="center" wrapText="1"/>
    </xf>
    <xf numFmtId="0" fontId="21" fillId="0" borderId="65" xfId="0" applyFont="1" applyFill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1" fillId="0" borderId="50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wrapText="1"/>
    </xf>
    <xf numFmtId="0" fontId="53" fillId="0" borderId="62" xfId="0" applyFont="1" applyBorder="1" applyAlignment="1">
      <alignment horizontal="center" vertical="center" wrapText="1"/>
    </xf>
    <xf numFmtId="0" fontId="53" fillId="0" borderId="59" xfId="0" applyFont="1" applyBorder="1" applyAlignment="1">
      <alignment horizontal="center" vertical="center" wrapText="1"/>
    </xf>
    <xf numFmtId="0" fontId="53" fillId="0" borderId="63" xfId="0" applyFont="1" applyBorder="1" applyAlignment="1">
      <alignment horizontal="center" vertical="center" wrapText="1"/>
    </xf>
    <xf numFmtId="0" fontId="54" fillId="0" borderId="5" xfId="0" applyFont="1" applyBorder="1" applyAlignment="1">
      <alignment horizontal="center"/>
    </xf>
    <xf numFmtId="49" fontId="4" fillId="0" borderId="11" xfId="1" applyNumberFormat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21" fillId="0" borderId="50" xfId="0" applyFont="1" applyBorder="1" applyAlignment="1">
      <alignment horizontal="left" vertical="center" wrapText="1"/>
    </xf>
    <xf numFmtId="0" fontId="21" fillId="0" borderId="51" xfId="0" applyFont="1" applyBorder="1" applyAlignment="1">
      <alignment horizontal="left" vertical="center" wrapText="1"/>
    </xf>
    <xf numFmtId="0" fontId="21" fillId="0" borderId="55" xfId="0" applyFont="1" applyBorder="1" applyAlignment="1">
      <alignment horizontal="left" vertical="center" wrapText="1"/>
    </xf>
    <xf numFmtId="0" fontId="21" fillId="0" borderId="59" xfId="0" applyFont="1" applyBorder="1" applyAlignment="1">
      <alignment horizontal="left" vertical="center" wrapText="1"/>
    </xf>
    <xf numFmtId="0" fontId="53" fillId="0" borderId="52" xfId="0" applyFont="1" applyBorder="1" applyAlignment="1">
      <alignment horizontal="center" vertical="center" wrapText="1"/>
    </xf>
    <xf numFmtId="0" fontId="53" fillId="0" borderId="53" xfId="0" applyFont="1" applyBorder="1" applyAlignment="1">
      <alignment horizontal="center" vertical="center" wrapText="1"/>
    </xf>
    <xf numFmtId="0" fontId="53" fillId="0" borderId="54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18" fillId="0" borderId="66" xfId="0" applyFont="1" applyBorder="1" applyAlignment="1">
      <alignment horizontal="left" vertical="center" wrapText="1"/>
    </xf>
    <xf numFmtId="0" fontId="18" fillId="0" borderId="67" xfId="0" applyFont="1" applyBorder="1" applyAlignment="1">
      <alignment horizontal="left" vertical="center" wrapText="1"/>
    </xf>
    <xf numFmtId="0" fontId="21" fillId="0" borderId="52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wrapText="1"/>
    </xf>
    <xf numFmtId="0" fontId="21" fillId="0" borderId="28" xfId="0" applyFont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center"/>
    </xf>
    <xf numFmtId="0" fontId="56" fillId="0" borderId="0" xfId="0" applyFont="1" applyBorder="1" applyAlignment="1">
      <alignment horizontal="left" vertical="center" wrapText="1"/>
    </xf>
    <xf numFmtId="0" fontId="56" fillId="0" borderId="28" xfId="0" applyFont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28" xfId="0" applyFont="1" applyFill="1" applyBorder="1" applyAlignment="1">
      <alignment horizontal="center" vertical="center"/>
    </xf>
    <xf numFmtId="0" fontId="58" fillId="0" borderId="36" xfId="0" applyFont="1" applyBorder="1" applyAlignment="1">
      <alignment horizontal="center" vertical="center" wrapText="1"/>
    </xf>
    <xf numFmtId="0" fontId="58" fillId="0" borderId="29" xfId="0" applyFont="1" applyBorder="1" applyAlignment="1">
      <alignment horizontal="center" vertical="center" wrapText="1"/>
    </xf>
    <xf numFmtId="0" fontId="53" fillId="0" borderId="30" xfId="0" applyFont="1" applyBorder="1" applyAlignment="1">
      <alignment horizontal="center" vertical="center" wrapText="1"/>
    </xf>
    <xf numFmtId="0" fontId="57" fillId="0" borderId="31" xfId="0" applyFont="1" applyBorder="1" applyAlignment="1">
      <alignment horizontal="center" vertical="center" wrapText="1"/>
    </xf>
    <xf numFmtId="0" fontId="58" fillId="0" borderId="31" xfId="0" applyFont="1" applyBorder="1" applyAlignment="1">
      <alignment horizontal="center" vertical="center"/>
    </xf>
    <xf numFmtId="0" fontId="2" fillId="0" borderId="1" xfId="289" applyFont="1" applyBorder="1" applyAlignment="1">
      <alignment horizontal="center" vertical="center"/>
    </xf>
    <xf numFmtId="0" fontId="2" fillId="0" borderId="4" xfId="289" applyFont="1" applyBorder="1" applyAlignment="1">
      <alignment horizontal="center" vertical="center" wrapText="1"/>
    </xf>
    <xf numFmtId="0" fontId="2" fillId="0" borderId="8" xfId="289" applyFont="1" applyBorder="1" applyAlignment="1">
      <alignment horizontal="center" vertical="center" wrapText="1"/>
    </xf>
    <xf numFmtId="0" fontId="14" fillId="0" borderId="0" xfId="289" applyFont="1" applyAlignment="1">
      <alignment horizontal="center" vertical="center"/>
    </xf>
    <xf numFmtId="0" fontId="2" fillId="0" borderId="2" xfId="289" applyFont="1" applyBorder="1" applyAlignment="1">
      <alignment horizontal="center" vertical="center"/>
    </xf>
    <xf numFmtId="0" fontId="2" fillId="0" borderId="13" xfId="289" applyFont="1" applyBorder="1" applyAlignment="1">
      <alignment horizontal="center" vertical="center"/>
    </xf>
    <xf numFmtId="0" fontId="14" fillId="0" borderId="0" xfId="292" applyFont="1" applyAlignment="1">
      <alignment horizontal="center" vertical="center"/>
    </xf>
    <xf numFmtId="0" fontId="2" fillId="0" borderId="2" xfId="292" applyFont="1" applyBorder="1" applyAlignment="1">
      <alignment horizontal="center" vertical="center"/>
    </xf>
    <xf numFmtId="0" fontId="2" fillId="0" borderId="13" xfId="292" applyFont="1" applyBorder="1" applyAlignment="1">
      <alignment horizontal="center" vertical="center"/>
    </xf>
    <xf numFmtId="0" fontId="2" fillId="0" borderId="2" xfId="292" applyFont="1" applyBorder="1" applyAlignment="1">
      <alignment horizontal="center" vertical="center" wrapText="1"/>
    </xf>
    <xf numFmtId="0" fontId="2" fillId="0" borderId="3" xfId="292" applyFont="1" applyBorder="1" applyAlignment="1">
      <alignment horizontal="center" vertical="center" wrapText="1"/>
    </xf>
    <xf numFmtId="0" fontId="2" fillId="0" borderId="4" xfId="292" applyFont="1" applyBorder="1" applyAlignment="1">
      <alignment horizontal="center" vertical="center"/>
    </xf>
    <xf numFmtId="0" fontId="2" fillId="0" borderId="8" xfId="292" applyFont="1" applyBorder="1" applyAlignment="1">
      <alignment horizontal="center" vertical="center"/>
    </xf>
    <xf numFmtId="0" fontId="2" fillId="0" borderId="4" xfId="292" applyFont="1" applyBorder="1" applyAlignment="1">
      <alignment horizontal="center" vertical="center" wrapText="1"/>
    </xf>
    <xf numFmtId="0" fontId="2" fillId="0" borderId="8" xfId="292" applyFont="1" applyBorder="1" applyAlignment="1">
      <alignment horizontal="center" vertical="center" wrapText="1"/>
    </xf>
    <xf numFmtId="0" fontId="2" fillId="0" borderId="5" xfId="292" applyFont="1" applyBorder="1" applyAlignment="1">
      <alignment horizontal="center" vertical="center" wrapText="1"/>
    </xf>
    <xf numFmtId="0" fontId="2" fillId="0" borderId="5" xfId="292" applyFont="1" applyBorder="1" applyAlignment="1">
      <alignment horizontal="center" vertical="center"/>
    </xf>
    <xf numFmtId="0" fontId="2" fillId="0" borderId="7" xfId="292" applyFont="1" applyBorder="1" applyAlignment="1">
      <alignment horizontal="center" vertical="center"/>
    </xf>
    <xf numFmtId="0" fontId="2" fillId="0" borderId="14" xfId="292" applyFont="1" applyBorder="1" applyAlignment="1">
      <alignment horizontal="center" vertical="center"/>
    </xf>
    <xf numFmtId="0" fontId="2" fillId="0" borderId="10" xfId="292" applyFont="1" applyBorder="1" applyAlignment="1">
      <alignment horizontal="center" vertical="center"/>
    </xf>
    <xf numFmtId="0" fontId="2" fillId="0" borderId="9" xfId="292" applyFont="1" applyBorder="1" applyAlignment="1">
      <alignment horizontal="center" vertical="center"/>
    </xf>
    <xf numFmtId="0" fontId="2" fillId="0" borderId="1" xfId="292" applyFont="1" applyBorder="1" applyAlignment="1">
      <alignment horizontal="center" vertical="center" wrapText="1"/>
    </xf>
    <xf numFmtId="0" fontId="13" fillId="0" borderId="14" xfId="292" applyFont="1" applyBorder="1" applyAlignment="1">
      <alignment horizontal="center" vertical="center"/>
    </xf>
    <xf numFmtId="0" fontId="2" fillId="0" borderId="0" xfId="292" applyFont="1" applyBorder="1" applyAlignment="1">
      <alignment horizontal="center" vertical="center"/>
    </xf>
    <xf numFmtId="164" fontId="13" fillId="0" borderId="7" xfId="292" applyNumberFormat="1" applyFont="1" applyBorder="1" applyAlignment="1">
      <alignment horizontal="center" vertical="center"/>
    </xf>
    <xf numFmtId="164" fontId="13" fillId="0" borderId="6" xfId="292" applyNumberFormat="1" applyFont="1" applyBorder="1" applyAlignment="1">
      <alignment horizontal="center" vertical="center"/>
    </xf>
    <xf numFmtId="164" fontId="2" fillId="0" borderId="0" xfId="292" applyNumberFormat="1" applyFont="1" applyAlignment="1">
      <alignment horizontal="center" vertical="center"/>
    </xf>
    <xf numFmtId="164" fontId="2" fillId="0" borderId="0" xfId="292" applyNumberFormat="1" applyFont="1" applyBorder="1" applyAlignment="1">
      <alignment horizontal="center" vertical="center"/>
    </xf>
    <xf numFmtId="0" fontId="17" fillId="0" borderId="0" xfId="290" applyFont="1" applyFill="1" applyBorder="1" applyAlignment="1">
      <alignment horizontal="center"/>
    </xf>
    <xf numFmtId="0" fontId="18" fillId="0" borderId="15" xfId="290" applyNumberFormat="1" applyFont="1" applyFill="1" applyBorder="1" applyAlignment="1">
      <alignment horizontal="center" vertical="center" wrapText="1" readingOrder="1"/>
    </xf>
    <xf numFmtId="0" fontId="17" fillId="0" borderId="15" xfId="290" applyNumberFormat="1" applyFont="1" applyFill="1" applyBorder="1" applyAlignment="1">
      <alignment vertical="top" wrapText="1"/>
    </xf>
    <xf numFmtId="0" fontId="18" fillId="0" borderId="1" xfId="290" applyNumberFormat="1" applyFont="1" applyFill="1" applyBorder="1" applyAlignment="1">
      <alignment horizontal="center" vertical="center" wrapText="1" readingOrder="1"/>
    </xf>
    <xf numFmtId="0" fontId="17" fillId="0" borderId="1" xfId="290" applyNumberFormat="1" applyFont="1" applyFill="1" applyBorder="1" applyAlignment="1">
      <alignment vertical="top" wrapText="1"/>
    </xf>
    <xf numFmtId="0" fontId="18" fillId="0" borderId="16" xfId="290" applyNumberFormat="1" applyFont="1" applyFill="1" applyBorder="1" applyAlignment="1">
      <alignment horizontal="center" vertical="center" wrapText="1" readingOrder="1"/>
    </xf>
    <xf numFmtId="0" fontId="17" fillId="0" borderId="17" xfId="290" applyNumberFormat="1" applyFont="1" applyFill="1" applyBorder="1" applyAlignment="1">
      <alignment vertical="top" wrapText="1"/>
    </xf>
    <xf numFmtId="0" fontId="4" fillId="0" borderId="0" xfId="290" applyFont="1" applyFill="1" applyBorder="1" applyAlignment="1">
      <alignment horizontal="center" readingOrder="1"/>
    </xf>
    <xf numFmtId="0" fontId="4" fillId="0" borderId="0" xfId="290" applyFont="1" applyFill="1" applyBorder="1" applyAlignment="1">
      <alignment horizontal="center"/>
    </xf>
    <xf numFmtId="0" fontId="59" fillId="0" borderId="0" xfId="0" applyFont="1" applyAlignment="1">
      <alignment horizontal="center" vertical="center"/>
    </xf>
    <xf numFmtId="0" fontId="60" fillId="0" borderId="0" xfId="0" applyFont="1"/>
  </cellXfs>
  <cellStyles count="306">
    <cellStyle name="Comma 10" xfId="263"/>
    <cellStyle name="Comma 11" xfId="264"/>
    <cellStyle name="Comma 12" xfId="265"/>
    <cellStyle name="Comma 13" xfId="266"/>
    <cellStyle name="Comma 14" xfId="267"/>
    <cellStyle name="Comma 15" xfId="296"/>
    <cellStyle name="Comma 16" xfId="298"/>
    <cellStyle name="Comma 2" xfId="21"/>
    <cellStyle name="Comma 2 2" xfId="268"/>
    <cellStyle name="Comma 2 3" xfId="269"/>
    <cellStyle name="Comma 2 4" xfId="294"/>
    <cellStyle name="Comma 3" xfId="22"/>
    <cellStyle name="Comma 4" xfId="270"/>
    <cellStyle name="Comma 5" xfId="271"/>
    <cellStyle name="Comma 6" xfId="272"/>
    <cellStyle name="Comma 7" xfId="273"/>
    <cellStyle name="Comma 8" xfId="274"/>
    <cellStyle name="Comma 9" xfId="275"/>
    <cellStyle name="Hyperlink 2" xfId="2"/>
    <cellStyle name="Normal" xfId="0" builtinId="0"/>
    <cellStyle name="Normal 10" xfId="18"/>
    <cellStyle name="Normal 10 2" xfId="23"/>
    <cellStyle name="Normal 10 3" xfId="24"/>
    <cellStyle name="Normal 10 4" xfId="299"/>
    <cellStyle name="Normal 10 5" xfId="300"/>
    <cellStyle name="Normal 11" xfId="25"/>
    <cellStyle name="Normal 12" xfId="26"/>
    <cellStyle name="Normal 13" xfId="27"/>
    <cellStyle name="Normal 13 2" xfId="276"/>
    <cellStyle name="Normal 14" xfId="28"/>
    <cellStyle name="Normal 14 2" xfId="277"/>
    <cellStyle name="Normal 14 3" xfId="278"/>
    <cellStyle name="Normal 15" xfId="29"/>
    <cellStyle name="Normal 16" xfId="30"/>
    <cellStyle name="Normal 17" xfId="31"/>
    <cellStyle name="Normal 18" xfId="32"/>
    <cellStyle name="Normal 18 2" xfId="33"/>
    <cellStyle name="Normal 18 2 2" xfId="281"/>
    <cellStyle name="Normal 19" xfId="34"/>
    <cellStyle name="Normal 19 2" xfId="35"/>
    <cellStyle name="Normal 19 2 2" xfId="291"/>
    <cellStyle name="Normal 2" xfId="3"/>
    <cellStyle name="Normal 2 10" xfId="17"/>
    <cellStyle name="Normal 2 10 10" xfId="36"/>
    <cellStyle name="Normal 2 10 11" xfId="37"/>
    <cellStyle name="Normal 2 10 12" xfId="38"/>
    <cellStyle name="Normal 2 10 13" xfId="39"/>
    <cellStyle name="Normal 2 10 2" xfId="40"/>
    <cellStyle name="Normal 2 10 3" xfId="41"/>
    <cellStyle name="Normal 2 10 4" xfId="42"/>
    <cellStyle name="Normal 2 10 5" xfId="43"/>
    <cellStyle name="Normal 2 10 6" xfId="44"/>
    <cellStyle name="Normal 2 10 7" xfId="45"/>
    <cellStyle name="Normal 2 10 8" xfId="46"/>
    <cellStyle name="Normal 2 10 9" xfId="47"/>
    <cellStyle name="Normal 2 11" xfId="48"/>
    <cellStyle name="Normal 2 12" xfId="49"/>
    <cellStyle name="Normal 2 13" xfId="50"/>
    <cellStyle name="Normal 2 14" xfId="19"/>
    <cellStyle name="Normal 2 14 2" xfId="51"/>
    <cellStyle name="Normal 2 15" xfId="52"/>
    <cellStyle name="Normal 2 16" xfId="53"/>
    <cellStyle name="Normal 2 17" xfId="54"/>
    <cellStyle name="Normal 2 18" xfId="55"/>
    <cellStyle name="Normal 2 19" xfId="56"/>
    <cellStyle name="Normal 2 2" xfId="4"/>
    <cellStyle name="Normal 2 2 10" xfId="57"/>
    <cellStyle name="Normal 2 2 11" xfId="58"/>
    <cellStyle name="Normal 2 2 12" xfId="59"/>
    <cellStyle name="Normal 2 2 13" xfId="60"/>
    <cellStyle name="Normal 2 2 14" xfId="61"/>
    <cellStyle name="Normal 2 2 15" xfId="62"/>
    <cellStyle name="Normal 2 2 16" xfId="63"/>
    <cellStyle name="Normal 2 2 2" xfId="64"/>
    <cellStyle name="Normal 2 2 2 10" xfId="65"/>
    <cellStyle name="Normal 2 2 2 11" xfId="66"/>
    <cellStyle name="Normal 2 2 2 12" xfId="67"/>
    <cellStyle name="Normal 2 2 2 13" xfId="68"/>
    <cellStyle name="Normal 2 2 2 14" xfId="69"/>
    <cellStyle name="Normal 2 2 2 15" xfId="70"/>
    <cellStyle name="Normal 2 2 2 16" xfId="71"/>
    <cellStyle name="Normal 2 2 2 2" xfId="72"/>
    <cellStyle name="Normal 2 2 2 3" xfId="73"/>
    <cellStyle name="Normal 2 2 2 4" xfId="74"/>
    <cellStyle name="Normal 2 2 2 5" xfId="75"/>
    <cellStyle name="Normal 2 2 2 6" xfId="76"/>
    <cellStyle name="Normal 2 2 2 7" xfId="77"/>
    <cellStyle name="Normal 2 2 2 8" xfId="78"/>
    <cellStyle name="Normal 2 2 2 9" xfId="79"/>
    <cellStyle name="Normal 2 2 3" xfId="80"/>
    <cellStyle name="Normal 2 2 3 2" xfId="81"/>
    <cellStyle name="Normal 2 2 3 3" xfId="82"/>
    <cellStyle name="Normal 2 2 3 4" xfId="83"/>
    <cellStyle name="Normal 2 2 4" xfId="84"/>
    <cellStyle name="Normal 2 2 5" xfId="85"/>
    <cellStyle name="Normal 2 2 6" xfId="86"/>
    <cellStyle name="Normal 2 2 7" xfId="87"/>
    <cellStyle name="Normal 2 2 8" xfId="88"/>
    <cellStyle name="Normal 2 2 9" xfId="89"/>
    <cellStyle name="Normal 2 20" xfId="90"/>
    <cellStyle name="Normal 2 21" xfId="91"/>
    <cellStyle name="Normal 2 22" xfId="92"/>
    <cellStyle name="Normal 2 23" xfId="93"/>
    <cellStyle name="Normal 2 24" xfId="94"/>
    <cellStyle name="Normal 2 25" xfId="95"/>
    <cellStyle name="Normal 2 26" xfId="96"/>
    <cellStyle name="Normal 2 27" xfId="97"/>
    <cellStyle name="Normal 2 28" xfId="98"/>
    <cellStyle name="Normal 2 29" xfId="99"/>
    <cellStyle name="Normal 2 3" xfId="5"/>
    <cellStyle name="Normal 2 3 10" xfId="100"/>
    <cellStyle name="Normal 2 3 2" xfId="20"/>
    <cellStyle name="Normal 2 3 2 10" xfId="101"/>
    <cellStyle name="Normal 2 3 2 2" xfId="102"/>
    <cellStyle name="Normal 2 3 2 2 2" xfId="282"/>
    <cellStyle name="Normal 2 3 2 3" xfId="103"/>
    <cellStyle name="Normal 2 3 2 4" xfId="104"/>
    <cellStyle name="Normal 2 3 2 5" xfId="105"/>
    <cellStyle name="Normal 2 3 2 6" xfId="106"/>
    <cellStyle name="Normal 2 3 2 7" xfId="107"/>
    <cellStyle name="Normal 2 3 2 8" xfId="108"/>
    <cellStyle name="Normal 2 3 2 9" xfId="109"/>
    <cellStyle name="Normal 2 3 3" xfId="110"/>
    <cellStyle name="Normal 2 3 3 2" xfId="111"/>
    <cellStyle name="Normal 2 3 4" xfId="112"/>
    <cellStyle name="Normal 2 3 5" xfId="113"/>
    <cellStyle name="Normal 2 3 6" xfId="114"/>
    <cellStyle name="Normal 2 3 6 2" xfId="283"/>
    <cellStyle name="Normal 2 3 7" xfId="115"/>
    <cellStyle name="Normal 2 3 8" xfId="116"/>
    <cellStyle name="Normal 2 3 9" xfId="117"/>
    <cellStyle name="Normal 2 30" xfId="118"/>
    <cellStyle name="Normal 2 31" xfId="119"/>
    <cellStyle name="Normal 2 32" xfId="120"/>
    <cellStyle name="Normal 2 32 2" xfId="284"/>
    <cellStyle name="Normal 2 33" xfId="121"/>
    <cellStyle name="Normal 2 34" xfId="122"/>
    <cellStyle name="Normal 2 35" xfId="123"/>
    <cellStyle name="Normal 2 36" xfId="124"/>
    <cellStyle name="Normal 2 37" xfId="125"/>
    <cellStyle name="Normal 2 38" xfId="126"/>
    <cellStyle name="Normal 2 39" xfId="127"/>
    <cellStyle name="Normal 2 4" xfId="16"/>
    <cellStyle name="Normal 2 4 2" xfId="128"/>
    <cellStyle name="Normal 2 4 2 2" xfId="129"/>
    <cellStyle name="Normal 2 4 2 3" xfId="130"/>
    <cellStyle name="Normal 2 4 2 4" xfId="131"/>
    <cellStyle name="Normal 2 4 3" xfId="132"/>
    <cellStyle name="Normal 2 4 4" xfId="133"/>
    <cellStyle name="Normal 2 4 5" xfId="134"/>
    <cellStyle name="Normal 2 4 6" xfId="135"/>
    <cellStyle name="Normal 2 40" xfId="295"/>
    <cellStyle name="Normal 2 41" xfId="301"/>
    <cellStyle name="Normal 2 42" xfId="302"/>
    <cellStyle name="Normal 2 43" xfId="303"/>
    <cellStyle name="Normal 2 5" xfId="136"/>
    <cellStyle name="Normal 2 5 2" xfId="137"/>
    <cellStyle name="Normal 2 5 3" xfId="138"/>
    <cellStyle name="Normal 2 5 4" xfId="139"/>
    <cellStyle name="Normal 2 5 5" xfId="140"/>
    <cellStyle name="Normal 2 5 6" xfId="141"/>
    <cellStyle name="Normal 2 6" xfId="142"/>
    <cellStyle name="Normal 2 6 2" xfId="143"/>
    <cellStyle name="Normal 2 6 3" xfId="144"/>
    <cellStyle name="Normal 2 6 4" xfId="145"/>
    <cellStyle name="Normal 2 6 5" xfId="146"/>
    <cellStyle name="Normal 2 6 6" xfId="147"/>
    <cellStyle name="Normal 2 7" xfId="148"/>
    <cellStyle name="Normal 2 7 2" xfId="149"/>
    <cellStyle name="Normal 2 7 3" xfId="150"/>
    <cellStyle name="Normal 2 7 4" xfId="151"/>
    <cellStyle name="Normal 2 7 5" xfId="152"/>
    <cellStyle name="Normal 2 7 6" xfId="153"/>
    <cellStyle name="Normal 2 8" xfId="154"/>
    <cellStyle name="Normal 2 8 2" xfId="155"/>
    <cellStyle name="Normal 2 8 3" xfId="156"/>
    <cellStyle name="Normal 2 8 4" xfId="157"/>
    <cellStyle name="Normal 2 8 5" xfId="158"/>
    <cellStyle name="Normal 2 8 6" xfId="159"/>
    <cellStyle name="Normal 2 9" xfId="160"/>
    <cellStyle name="Normal 2 9 2" xfId="161"/>
    <cellStyle name="Normal 2 9 3" xfId="162"/>
    <cellStyle name="Normal 2 9 4" xfId="163"/>
    <cellStyle name="Normal 2 9 5" xfId="164"/>
    <cellStyle name="Normal 2 9 6" xfId="165"/>
    <cellStyle name="Normal 20" xfId="166"/>
    <cellStyle name="Normal 21" xfId="167"/>
    <cellStyle name="Normal 22" xfId="168"/>
    <cellStyle name="Normal 23" xfId="169"/>
    <cellStyle name="Normal 24" xfId="170"/>
    <cellStyle name="Normal 25" xfId="171"/>
    <cellStyle name="Normal 26" xfId="172"/>
    <cellStyle name="Normal 27" xfId="173"/>
    <cellStyle name="Normal 28" xfId="174"/>
    <cellStyle name="Normal 29" xfId="175"/>
    <cellStyle name="Normal 3" xfId="6"/>
    <cellStyle name="Normal 3 10" xfId="176"/>
    <cellStyle name="Normal 3 11" xfId="177"/>
    <cellStyle name="Normal 3 12" xfId="178"/>
    <cellStyle name="Normal 3 13" xfId="179"/>
    <cellStyle name="Normal 3 14" xfId="180"/>
    <cellStyle name="Normal 3 15" xfId="181"/>
    <cellStyle name="Normal 3 16" xfId="182"/>
    <cellStyle name="Normal 3 17" xfId="183"/>
    <cellStyle name="Normal 3 18" xfId="184"/>
    <cellStyle name="Normal 3 19" xfId="185"/>
    <cellStyle name="Normal 3 2" xfId="7"/>
    <cellStyle name="Normal 3 2 10" xfId="186"/>
    <cellStyle name="Normal 3 2 11" xfId="187"/>
    <cellStyle name="Normal 3 2 12" xfId="188"/>
    <cellStyle name="Normal 3 2 13" xfId="189"/>
    <cellStyle name="Normal 3 2 14" xfId="190"/>
    <cellStyle name="Normal 3 2 15" xfId="191"/>
    <cellStyle name="Normal 3 2 16" xfId="192"/>
    <cellStyle name="Normal 3 2 17" xfId="193"/>
    <cellStyle name="Normal 3 2 2" xfId="194"/>
    <cellStyle name="Normal 3 2 2 2" xfId="195"/>
    <cellStyle name="Normal 3 2 2 3" xfId="196"/>
    <cellStyle name="Normal 3 2 3" xfId="197"/>
    <cellStyle name="Normal 3 2 4" xfId="198"/>
    <cellStyle name="Normal 3 2 5" xfId="199"/>
    <cellStyle name="Normal 3 2 6" xfId="200"/>
    <cellStyle name="Normal 3 2 7" xfId="201"/>
    <cellStyle name="Normal 3 2 8" xfId="202"/>
    <cellStyle name="Normal 3 2 9" xfId="203"/>
    <cellStyle name="Normal 3 20" xfId="204"/>
    <cellStyle name="Normal 3 21" xfId="205"/>
    <cellStyle name="Normal 3 22" xfId="206"/>
    <cellStyle name="Normal 3 23" xfId="207"/>
    <cellStyle name="Normal 3 24" xfId="208"/>
    <cellStyle name="Normal 3 25" xfId="209"/>
    <cellStyle name="Normal 3 3" xfId="210"/>
    <cellStyle name="Normal 3 3 2" xfId="211"/>
    <cellStyle name="Normal 3 3 3" xfId="212"/>
    <cellStyle name="Normal 3 4" xfId="213"/>
    <cellStyle name="Normal 3 4 2" xfId="214"/>
    <cellStyle name="Normal 3 4 3" xfId="215"/>
    <cellStyle name="Normal 3 5" xfId="216"/>
    <cellStyle name="Normal 3 5 2" xfId="217"/>
    <cellStyle name="Normal 3 5 3" xfId="218"/>
    <cellStyle name="Normal 3 6" xfId="219"/>
    <cellStyle name="Normal 3 6 2" xfId="220"/>
    <cellStyle name="Normal 3 6 3" xfId="221"/>
    <cellStyle name="Normal 3 6 4" xfId="222"/>
    <cellStyle name="Normal 3 6 5" xfId="223"/>
    <cellStyle name="Normal 3 6 6" xfId="224"/>
    <cellStyle name="Normal 3 7" xfId="225"/>
    <cellStyle name="Normal 3 7 2" xfId="226"/>
    <cellStyle name="Normal 3 7 3" xfId="227"/>
    <cellStyle name="Normal 3 7 4" xfId="228"/>
    <cellStyle name="Normal 3 7 5" xfId="229"/>
    <cellStyle name="Normal 3 7 6" xfId="230"/>
    <cellStyle name="Normal 3 8" xfId="231"/>
    <cellStyle name="Normal 3 8 2" xfId="232"/>
    <cellStyle name="Normal 3 8 3" xfId="233"/>
    <cellStyle name="Normal 3 8 4" xfId="234"/>
    <cellStyle name="Normal 3 8 5" xfId="235"/>
    <cellStyle name="Normal 3 8 6" xfId="236"/>
    <cellStyle name="Normal 3 9" xfId="237"/>
    <cellStyle name="Normal 30" xfId="238"/>
    <cellStyle name="Normal 30 2" xfId="239"/>
    <cellStyle name="Normal 30 3" xfId="285"/>
    <cellStyle name="Normal 31" xfId="13"/>
    <cellStyle name="Normal 31 2" xfId="240"/>
    <cellStyle name="Normal 31 3" xfId="241"/>
    <cellStyle name="Normal 31 4" xfId="261"/>
    <cellStyle name="Normal 31 5" xfId="288"/>
    <cellStyle name="Normal 32" xfId="242"/>
    <cellStyle name="Normal 33" xfId="243"/>
    <cellStyle name="Normal 34" xfId="244"/>
    <cellStyle name="Normal 35" xfId="245"/>
    <cellStyle name="Normal 36" xfId="246"/>
    <cellStyle name="Normal 37" xfId="262"/>
    <cellStyle name="Normal 38" xfId="14"/>
    <cellStyle name="Normal 38 2" xfId="279"/>
    <cellStyle name="Normal 39" xfId="15"/>
    <cellStyle name="Normal 39 2" xfId="297"/>
    <cellStyle name="Normal 4" xfId="8"/>
    <cellStyle name="Normal 4 2" xfId="9"/>
    <cellStyle name="Normal 4 3" xfId="247"/>
    <cellStyle name="Normal 4 4" xfId="248"/>
    <cellStyle name="Normal 4 5" xfId="286"/>
    <cellStyle name="Normal 40" xfId="280"/>
    <cellStyle name="Normal 40 2" xfId="304"/>
    <cellStyle name="Normal 41" xfId="289"/>
    <cellStyle name="Normal 41 2" xfId="292"/>
    <cellStyle name="Normal 42" xfId="290"/>
    <cellStyle name="Normal 43" xfId="293"/>
    <cellStyle name="Normal 44" xfId="305"/>
    <cellStyle name="Normal 5" xfId="1"/>
    <cellStyle name="Normal 5 2" xfId="10"/>
    <cellStyle name="Normal 5 3" xfId="249"/>
    <cellStyle name="Normal 6" xfId="11"/>
    <cellStyle name="Normal 6 2" xfId="250"/>
    <cellStyle name="Normal 6 3" xfId="251"/>
    <cellStyle name="Normal 7" xfId="12"/>
    <cellStyle name="Normal 7 2" xfId="252"/>
    <cellStyle name="Normal 7 3" xfId="253"/>
    <cellStyle name="Normal 8" xfId="254"/>
    <cellStyle name="Normal 8 2" xfId="255"/>
    <cellStyle name="Normal 8 2 2" xfId="256"/>
    <cellStyle name="Normal 8 3" xfId="257"/>
    <cellStyle name="Normal 9" xfId="258"/>
    <cellStyle name="Normal 9 2" xfId="259"/>
    <cellStyle name="Normal 9 3" xfId="260"/>
    <cellStyle name="Percent 2" xfId="2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'ND1'!$P$52</c:f>
              <c:strCache>
                <c:ptCount val="1"/>
                <c:pt idx="0">
                  <c:v>Төлөвлөгөө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'ND1'!$Q$51:$R$51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'ND1'!$Q$52:$R$52</c:f>
              <c:numCache>
                <c:formatCode>General</c:formatCode>
                <c:ptCount val="2"/>
                <c:pt idx="0">
                  <c:v>9404.4</c:v>
                </c:pt>
                <c:pt idx="1">
                  <c:v>10367.799999999999</c:v>
                </c:pt>
              </c:numCache>
            </c:numRef>
          </c:val>
        </c:ser>
        <c:ser>
          <c:idx val="1"/>
          <c:order val="1"/>
          <c:tx>
            <c:strRef>
              <c:f>'ND1'!$P$53</c:f>
              <c:strCache>
                <c:ptCount val="1"/>
                <c:pt idx="0">
                  <c:v>Гүйцэтгэл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'ND1'!$Q$51:$R$51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'ND1'!$Q$53:$R$53</c:f>
              <c:numCache>
                <c:formatCode>General</c:formatCode>
                <c:ptCount val="2"/>
                <c:pt idx="0">
                  <c:v>10835.2</c:v>
                </c:pt>
                <c:pt idx="1">
                  <c:v>11147.2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79412608"/>
        <c:axId val="79705216"/>
      </c:barChart>
      <c:catAx>
        <c:axId val="7941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9705216"/>
        <c:crosses val="autoZero"/>
        <c:auto val="1"/>
        <c:lblAlgn val="ctr"/>
        <c:lblOffset val="100"/>
        <c:noMultiLvlLbl val="0"/>
      </c:catAx>
      <c:valAx>
        <c:axId val="797052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94126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multiLvlStrRef>
              <c:f>Bank!$A$45:$A$71</c:f>
            </c:multiLvlStrRef>
          </c:cat>
          <c:val>
            <c:numRef>
              <c:f>Bank!$B$45:$B$71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759360"/>
        <c:axId val="157760896"/>
      </c:lineChart>
      <c:catAx>
        <c:axId val="157759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57760896"/>
        <c:crosses val="autoZero"/>
        <c:auto val="1"/>
        <c:lblAlgn val="ctr"/>
        <c:lblOffset val="100"/>
        <c:noMultiLvlLbl val="0"/>
      </c:catAx>
      <c:valAx>
        <c:axId val="15776089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577593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Bank!$B$44</c:f>
              <c:strCache>
                <c:ptCount val="1"/>
                <c:pt idx="0">
                  <c:v>Чанаргүй зээл, сарын эцэст, тэрбум төг</c:v>
                </c:pt>
              </c:strCache>
            </c:strRef>
          </c:tx>
          <c:marker>
            <c:symbol val="none"/>
          </c:marker>
          <c:cat>
            <c:multiLvlStrRef>
              <c:f>Bank!$A$45:$A$74</c:f>
            </c:multiLvlStrRef>
          </c:cat>
          <c:val>
            <c:numRef>
              <c:f>Bank!$B$45:$B$74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792896"/>
        <c:axId val="157794688"/>
      </c:lineChart>
      <c:catAx>
        <c:axId val="157792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57794688"/>
        <c:crosses val="autoZero"/>
        <c:auto val="1"/>
        <c:lblAlgn val="ctr"/>
        <c:lblOffset val="100"/>
        <c:noMultiLvlLbl val="0"/>
      </c:catAx>
      <c:valAx>
        <c:axId val="15779468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57792896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212223</xdr:rowOff>
    </xdr:from>
    <xdr:ext cx="5476875" cy="564257"/>
    <xdr:sp macro="" textlink="">
      <xdr:nvSpPr>
        <xdr:cNvPr id="2" name="Rectangle 1"/>
        <xdr:cNvSpPr/>
      </xdr:nvSpPr>
      <xdr:spPr>
        <a:xfrm>
          <a:off x="0" y="402723"/>
          <a:ext cx="5476875" cy="56425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mn-MN" sz="16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Arial" pitchFamily="34" charset="0"/>
              <a:cs typeface="Arial" pitchFamily="34" charset="0"/>
            </a:rPr>
            <a:t>ХӨВСГӨЛ</a:t>
          </a:r>
          <a:r>
            <a:rPr lang="mn-MN" sz="16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Arial" pitchFamily="34" charset="0"/>
              <a:cs typeface="Arial" pitchFamily="34" charset="0"/>
            </a:rPr>
            <a:t> АЙМГИЙН ЗАСАГ ДАРГЫН ДЭРГЭДЭХ</a:t>
          </a:r>
        </a:p>
        <a:p>
          <a:pPr algn="ctr"/>
          <a:r>
            <a:rPr lang="mn-MN" sz="16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Arial" pitchFamily="34" charset="0"/>
              <a:cs typeface="Arial" pitchFamily="34" charset="0"/>
            </a:rPr>
            <a:t>СТАТИСТИКИЙН ХЭЛТЭС</a:t>
          </a:r>
          <a:endParaRPr lang="en-US" sz="16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13</xdr:col>
      <xdr:colOff>431510</xdr:colOff>
      <xdr:row>11</xdr:row>
      <xdr:rowOff>137919</xdr:rowOff>
    </xdr:from>
    <xdr:ext cx="184730" cy="937629"/>
    <xdr:sp macro="" textlink="">
      <xdr:nvSpPr>
        <xdr:cNvPr id="3" name="Rectangle 2"/>
        <xdr:cNvSpPr/>
      </xdr:nvSpPr>
      <xdr:spPr>
        <a:xfrm>
          <a:off x="8356310" y="227151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2</xdr:col>
      <xdr:colOff>114300</xdr:colOff>
      <xdr:row>7</xdr:row>
      <xdr:rowOff>104775</xdr:rowOff>
    </xdr:from>
    <xdr:to>
      <xdr:col>7</xdr:col>
      <xdr:colOff>63500</xdr:colOff>
      <xdr:row>21</xdr:row>
      <xdr:rowOff>45720</xdr:rowOff>
    </xdr:to>
    <xdr:pic>
      <xdr:nvPicPr>
        <xdr:cNvPr id="4" name="Picture 3" descr="C:\Users\Ochirsusen\Desktop\heregtei yum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476375"/>
          <a:ext cx="2997200" cy="260794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390526</xdr:colOff>
      <xdr:row>24</xdr:row>
      <xdr:rowOff>88398</xdr:rowOff>
    </xdr:from>
    <xdr:ext cx="4821820" cy="1153970"/>
    <xdr:sp macro="" textlink="">
      <xdr:nvSpPr>
        <xdr:cNvPr id="6" name="Rectangle 5"/>
        <xdr:cNvSpPr/>
      </xdr:nvSpPr>
      <xdr:spPr>
        <a:xfrm>
          <a:off x="390526" y="4698498"/>
          <a:ext cx="4821820" cy="115397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mn-MN" sz="2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ХӨВСГӨЛ</a:t>
          </a:r>
          <a:r>
            <a:rPr lang="mn-MN" sz="24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 АЙМГИЙН 6 САРЫН НИЙГЭМ, ЭДИЙН ЗАСГИЙН ТАНИЛЦУУЛГА</a:t>
          </a:r>
          <a:endParaRPr lang="en-US" sz="20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361950</xdr:colOff>
      <xdr:row>46</xdr:row>
      <xdr:rowOff>114300</xdr:rowOff>
    </xdr:from>
    <xdr:ext cx="4533900" cy="419100"/>
    <xdr:sp macro="" textlink="">
      <xdr:nvSpPr>
        <xdr:cNvPr id="7" name="Rectangle 6"/>
        <xdr:cNvSpPr/>
      </xdr:nvSpPr>
      <xdr:spPr>
        <a:xfrm>
          <a:off x="361950" y="8915400"/>
          <a:ext cx="4533900" cy="4191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mn-MN" sz="16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МӨРӨН</a:t>
          </a:r>
          <a:r>
            <a:rPr lang="mn-MN" sz="16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  <a:r>
            <a:rPr lang="mn-MN" sz="16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2017 ОН</a:t>
          </a:r>
          <a:endParaRPr lang="en-US" sz="6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28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524250" y="6143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29</xdr:row>
          <xdr:rowOff>0</xdr:rowOff>
        </xdr:from>
        <xdr:to>
          <xdr:col>13</xdr:col>
          <xdr:colOff>304800</xdr:colOff>
          <xdr:row>29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228600</xdr:colOff>
      <xdr:row>30</xdr:row>
      <xdr:rowOff>0</xdr:rowOff>
    </xdr:from>
    <xdr:to>
      <xdr:col>22</xdr:col>
      <xdr:colOff>533400</xdr:colOff>
      <xdr:row>46</xdr:row>
      <xdr:rowOff>147637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171449</xdr:colOff>
      <xdr:row>42</xdr:row>
      <xdr:rowOff>138112</xdr:rowOff>
    </xdr:from>
    <xdr:to>
      <xdr:col>14</xdr:col>
      <xdr:colOff>133349</xdr:colOff>
      <xdr:row>59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50</xdr:row>
      <xdr:rowOff>147637</xdr:rowOff>
    </xdr:from>
    <xdr:to>
      <xdr:col>18</xdr:col>
      <xdr:colOff>228600</xdr:colOff>
      <xdr:row>67</xdr:row>
      <xdr:rowOff>138112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2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Excel_97-2003_Worksheet1.xls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5"/>
  <sheetViews>
    <sheetView showGridLines="0" tabSelected="1" workbookViewId="0">
      <selection activeCell="J12" sqref="J12"/>
    </sheetView>
  </sheetViews>
  <sheetFormatPr defaultRowHeight="15"/>
  <sheetData>
    <row r="2" spans="1:1" ht="18">
      <c r="A2" s="550"/>
    </row>
    <row r="49" spans="3:5">
      <c r="C49" s="551"/>
      <c r="D49" s="551"/>
      <c r="E49" s="551"/>
    </row>
    <row r="50" spans="3:5">
      <c r="C50" s="551"/>
      <c r="D50" s="551"/>
      <c r="E50" s="551"/>
    </row>
    <row r="51" spans="3:5">
      <c r="C51" s="551"/>
      <c r="D51" s="551"/>
      <c r="E51" s="551"/>
    </row>
    <row r="52" spans="3:5">
      <c r="C52" s="551"/>
      <c r="D52" s="551"/>
      <c r="E52" s="551"/>
    </row>
    <row r="53" spans="3:5">
      <c r="C53" s="551"/>
      <c r="D53" s="551"/>
      <c r="E53" s="551"/>
    </row>
    <row r="54" spans="3:5">
      <c r="C54" s="551"/>
      <c r="D54" s="551"/>
      <c r="E54" s="551"/>
    </row>
    <row r="55" spans="3:5">
      <c r="C55" s="551"/>
      <c r="D55" s="551"/>
      <c r="E55" s="551"/>
    </row>
  </sheetData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I10" sqref="I10"/>
    </sheetView>
  </sheetViews>
  <sheetFormatPr defaultRowHeight="12.75"/>
  <cols>
    <col min="1" max="1" width="9.140625" style="140"/>
    <col min="2" max="2" width="12.85546875" style="140" customWidth="1"/>
    <col min="3" max="5" width="9.140625" style="140"/>
    <col min="6" max="6" width="12.5703125" style="140" customWidth="1"/>
    <col min="7" max="7" width="8.7109375" style="140" customWidth="1"/>
    <col min="8" max="8" width="10.28515625" style="140" bestFit="1" customWidth="1"/>
    <col min="9" max="9" width="9.140625" style="140"/>
    <col min="10" max="10" width="9.5703125" style="140" customWidth="1"/>
    <col min="11" max="11" width="9.140625" style="140" hidden="1" customWidth="1"/>
    <col min="12" max="12" width="0" style="140" hidden="1" customWidth="1"/>
    <col min="13" max="13" width="9.5703125" style="140" bestFit="1" customWidth="1"/>
    <col min="14" max="257" width="9.140625" style="140"/>
    <col min="258" max="258" width="12.85546875" style="140" customWidth="1"/>
    <col min="259" max="261" width="9.140625" style="140"/>
    <col min="262" max="262" width="12.5703125" style="140" customWidth="1"/>
    <col min="263" max="263" width="8.7109375" style="140" customWidth="1"/>
    <col min="264" max="264" width="10.28515625" style="140" bestFit="1" customWidth="1"/>
    <col min="265" max="265" width="9.140625" style="140"/>
    <col min="266" max="266" width="9.5703125" style="140" customWidth="1"/>
    <col min="267" max="268" width="0" style="140" hidden="1" customWidth="1"/>
    <col min="269" max="269" width="9.5703125" style="140" bestFit="1" customWidth="1"/>
    <col min="270" max="513" width="9.140625" style="140"/>
    <col min="514" max="514" width="12.85546875" style="140" customWidth="1"/>
    <col min="515" max="517" width="9.140625" style="140"/>
    <col min="518" max="518" width="12.5703125" style="140" customWidth="1"/>
    <col min="519" max="519" width="8.7109375" style="140" customWidth="1"/>
    <col min="520" max="520" width="10.28515625" style="140" bestFit="1" customWidth="1"/>
    <col min="521" max="521" width="9.140625" style="140"/>
    <col min="522" max="522" width="9.5703125" style="140" customWidth="1"/>
    <col min="523" max="524" width="0" style="140" hidden="1" customWidth="1"/>
    <col min="525" max="525" width="9.5703125" style="140" bestFit="1" customWidth="1"/>
    <col min="526" max="769" width="9.140625" style="140"/>
    <col min="770" max="770" width="12.85546875" style="140" customWidth="1"/>
    <col min="771" max="773" width="9.140625" style="140"/>
    <col min="774" max="774" width="12.5703125" style="140" customWidth="1"/>
    <col min="775" max="775" width="8.7109375" style="140" customWidth="1"/>
    <col min="776" max="776" width="10.28515625" style="140" bestFit="1" customWidth="1"/>
    <col min="777" max="777" width="9.140625" style="140"/>
    <col min="778" max="778" width="9.5703125" style="140" customWidth="1"/>
    <col min="779" max="780" width="0" style="140" hidden="1" customWidth="1"/>
    <col min="781" max="781" width="9.5703125" style="140" bestFit="1" customWidth="1"/>
    <col min="782" max="1025" width="9.140625" style="140"/>
    <col min="1026" max="1026" width="12.85546875" style="140" customWidth="1"/>
    <col min="1027" max="1029" width="9.140625" style="140"/>
    <col min="1030" max="1030" width="12.5703125" style="140" customWidth="1"/>
    <col min="1031" max="1031" width="8.7109375" style="140" customWidth="1"/>
    <col min="1032" max="1032" width="10.28515625" style="140" bestFit="1" customWidth="1"/>
    <col min="1033" max="1033" width="9.140625" style="140"/>
    <col min="1034" max="1034" width="9.5703125" style="140" customWidth="1"/>
    <col min="1035" max="1036" width="0" style="140" hidden="1" customWidth="1"/>
    <col min="1037" max="1037" width="9.5703125" style="140" bestFit="1" customWidth="1"/>
    <col min="1038" max="1281" width="9.140625" style="140"/>
    <col min="1282" max="1282" width="12.85546875" style="140" customWidth="1"/>
    <col min="1283" max="1285" width="9.140625" style="140"/>
    <col min="1286" max="1286" width="12.5703125" style="140" customWidth="1"/>
    <col min="1287" max="1287" width="8.7109375" style="140" customWidth="1"/>
    <col min="1288" max="1288" width="10.28515625" style="140" bestFit="1" customWidth="1"/>
    <col min="1289" max="1289" width="9.140625" style="140"/>
    <col min="1290" max="1290" width="9.5703125" style="140" customWidth="1"/>
    <col min="1291" max="1292" width="0" style="140" hidden="1" customWidth="1"/>
    <col min="1293" max="1293" width="9.5703125" style="140" bestFit="1" customWidth="1"/>
    <col min="1294" max="1537" width="9.140625" style="140"/>
    <col min="1538" max="1538" width="12.85546875" style="140" customWidth="1"/>
    <col min="1539" max="1541" width="9.140625" style="140"/>
    <col min="1542" max="1542" width="12.5703125" style="140" customWidth="1"/>
    <col min="1543" max="1543" width="8.7109375" style="140" customWidth="1"/>
    <col min="1544" max="1544" width="10.28515625" style="140" bestFit="1" customWidth="1"/>
    <col min="1545" max="1545" width="9.140625" style="140"/>
    <col min="1546" max="1546" width="9.5703125" style="140" customWidth="1"/>
    <col min="1547" max="1548" width="0" style="140" hidden="1" customWidth="1"/>
    <col min="1549" max="1549" width="9.5703125" style="140" bestFit="1" customWidth="1"/>
    <col min="1550" max="1793" width="9.140625" style="140"/>
    <col min="1794" max="1794" width="12.85546875" style="140" customWidth="1"/>
    <col min="1795" max="1797" width="9.140625" style="140"/>
    <col min="1798" max="1798" width="12.5703125" style="140" customWidth="1"/>
    <col min="1799" max="1799" width="8.7109375" style="140" customWidth="1"/>
    <col min="1800" max="1800" width="10.28515625" style="140" bestFit="1" customWidth="1"/>
    <col min="1801" max="1801" width="9.140625" style="140"/>
    <col min="1802" max="1802" width="9.5703125" style="140" customWidth="1"/>
    <col min="1803" max="1804" width="0" style="140" hidden="1" customWidth="1"/>
    <col min="1805" max="1805" width="9.5703125" style="140" bestFit="1" customWidth="1"/>
    <col min="1806" max="2049" width="9.140625" style="140"/>
    <col min="2050" max="2050" width="12.85546875" style="140" customWidth="1"/>
    <col min="2051" max="2053" width="9.140625" style="140"/>
    <col min="2054" max="2054" width="12.5703125" style="140" customWidth="1"/>
    <col min="2055" max="2055" width="8.7109375" style="140" customWidth="1"/>
    <col min="2056" max="2056" width="10.28515625" style="140" bestFit="1" customWidth="1"/>
    <col min="2057" max="2057" width="9.140625" style="140"/>
    <col min="2058" max="2058" width="9.5703125" style="140" customWidth="1"/>
    <col min="2059" max="2060" width="0" style="140" hidden="1" customWidth="1"/>
    <col min="2061" max="2061" width="9.5703125" style="140" bestFit="1" customWidth="1"/>
    <col min="2062" max="2305" width="9.140625" style="140"/>
    <col min="2306" max="2306" width="12.85546875" style="140" customWidth="1"/>
    <col min="2307" max="2309" width="9.140625" style="140"/>
    <col min="2310" max="2310" width="12.5703125" style="140" customWidth="1"/>
    <col min="2311" max="2311" width="8.7109375" style="140" customWidth="1"/>
    <col min="2312" max="2312" width="10.28515625" style="140" bestFit="1" customWidth="1"/>
    <col min="2313" max="2313" width="9.140625" style="140"/>
    <col min="2314" max="2314" width="9.5703125" style="140" customWidth="1"/>
    <col min="2315" max="2316" width="0" style="140" hidden="1" customWidth="1"/>
    <col min="2317" max="2317" width="9.5703125" style="140" bestFit="1" customWidth="1"/>
    <col min="2318" max="2561" width="9.140625" style="140"/>
    <col min="2562" max="2562" width="12.85546875" style="140" customWidth="1"/>
    <col min="2563" max="2565" width="9.140625" style="140"/>
    <col min="2566" max="2566" width="12.5703125" style="140" customWidth="1"/>
    <col min="2567" max="2567" width="8.7109375" style="140" customWidth="1"/>
    <col min="2568" max="2568" width="10.28515625" style="140" bestFit="1" customWidth="1"/>
    <col min="2569" max="2569" width="9.140625" style="140"/>
    <col min="2570" max="2570" width="9.5703125" style="140" customWidth="1"/>
    <col min="2571" max="2572" width="0" style="140" hidden="1" customWidth="1"/>
    <col min="2573" max="2573" width="9.5703125" style="140" bestFit="1" customWidth="1"/>
    <col min="2574" max="2817" width="9.140625" style="140"/>
    <col min="2818" max="2818" width="12.85546875" style="140" customWidth="1"/>
    <col min="2819" max="2821" width="9.140625" style="140"/>
    <col min="2822" max="2822" width="12.5703125" style="140" customWidth="1"/>
    <col min="2823" max="2823" width="8.7109375" style="140" customWidth="1"/>
    <col min="2824" max="2824" width="10.28515625" style="140" bestFit="1" customWidth="1"/>
    <col min="2825" max="2825" width="9.140625" style="140"/>
    <col min="2826" max="2826" width="9.5703125" style="140" customWidth="1"/>
    <col min="2827" max="2828" width="0" style="140" hidden="1" customWidth="1"/>
    <col min="2829" max="2829" width="9.5703125" style="140" bestFit="1" customWidth="1"/>
    <col min="2830" max="3073" width="9.140625" style="140"/>
    <col min="3074" max="3074" width="12.85546875" style="140" customWidth="1"/>
    <col min="3075" max="3077" width="9.140625" style="140"/>
    <col min="3078" max="3078" width="12.5703125" style="140" customWidth="1"/>
    <col min="3079" max="3079" width="8.7109375" style="140" customWidth="1"/>
    <col min="3080" max="3080" width="10.28515625" style="140" bestFit="1" customWidth="1"/>
    <col min="3081" max="3081" width="9.140625" style="140"/>
    <col min="3082" max="3082" width="9.5703125" style="140" customWidth="1"/>
    <col min="3083" max="3084" width="0" style="140" hidden="1" customWidth="1"/>
    <col min="3085" max="3085" width="9.5703125" style="140" bestFit="1" customWidth="1"/>
    <col min="3086" max="3329" width="9.140625" style="140"/>
    <col min="3330" max="3330" width="12.85546875" style="140" customWidth="1"/>
    <col min="3331" max="3333" width="9.140625" style="140"/>
    <col min="3334" max="3334" width="12.5703125" style="140" customWidth="1"/>
    <col min="3335" max="3335" width="8.7109375" style="140" customWidth="1"/>
    <col min="3336" max="3336" width="10.28515625" style="140" bestFit="1" customWidth="1"/>
    <col min="3337" max="3337" width="9.140625" style="140"/>
    <col min="3338" max="3338" width="9.5703125" style="140" customWidth="1"/>
    <col min="3339" max="3340" width="0" style="140" hidden="1" customWidth="1"/>
    <col min="3341" max="3341" width="9.5703125" style="140" bestFit="1" customWidth="1"/>
    <col min="3342" max="3585" width="9.140625" style="140"/>
    <col min="3586" max="3586" width="12.85546875" style="140" customWidth="1"/>
    <col min="3587" max="3589" width="9.140625" style="140"/>
    <col min="3590" max="3590" width="12.5703125" style="140" customWidth="1"/>
    <col min="3591" max="3591" width="8.7109375" style="140" customWidth="1"/>
    <col min="3592" max="3592" width="10.28515625" style="140" bestFit="1" customWidth="1"/>
    <col min="3593" max="3593" width="9.140625" style="140"/>
    <col min="3594" max="3594" width="9.5703125" style="140" customWidth="1"/>
    <col min="3595" max="3596" width="0" style="140" hidden="1" customWidth="1"/>
    <col min="3597" max="3597" width="9.5703125" style="140" bestFit="1" customWidth="1"/>
    <col min="3598" max="3841" width="9.140625" style="140"/>
    <col min="3842" max="3842" width="12.85546875" style="140" customWidth="1"/>
    <col min="3843" max="3845" width="9.140625" style="140"/>
    <col min="3846" max="3846" width="12.5703125" style="140" customWidth="1"/>
    <col min="3847" max="3847" width="8.7109375" style="140" customWidth="1"/>
    <col min="3848" max="3848" width="10.28515625" style="140" bestFit="1" customWidth="1"/>
    <col min="3849" max="3849" width="9.140625" style="140"/>
    <col min="3850" max="3850" width="9.5703125" style="140" customWidth="1"/>
    <col min="3851" max="3852" width="0" style="140" hidden="1" customWidth="1"/>
    <col min="3853" max="3853" width="9.5703125" style="140" bestFit="1" customWidth="1"/>
    <col min="3854" max="4097" width="9.140625" style="140"/>
    <col min="4098" max="4098" width="12.85546875" style="140" customWidth="1"/>
    <col min="4099" max="4101" width="9.140625" style="140"/>
    <col min="4102" max="4102" width="12.5703125" style="140" customWidth="1"/>
    <col min="4103" max="4103" width="8.7109375" style="140" customWidth="1"/>
    <col min="4104" max="4104" width="10.28515625" style="140" bestFit="1" customWidth="1"/>
    <col min="4105" max="4105" width="9.140625" style="140"/>
    <col min="4106" max="4106" width="9.5703125" style="140" customWidth="1"/>
    <col min="4107" max="4108" width="0" style="140" hidden="1" customWidth="1"/>
    <col min="4109" max="4109" width="9.5703125" style="140" bestFit="1" customWidth="1"/>
    <col min="4110" max="4353" width="9.140625" style="140"/>
    <col min="4354" max="4354" width="12.85546875" style="140" customWidth="1"/>
    <col min="4355" max="4357" width="9.140625" style="140"/>
    <col min="4358" max="4358" width="12.5703125" style="140" customWidth="1"/>
    <col min="4359" max="4359" width="8.7109375" style="140" customWidth="1"/>
    <col min="4360" max="4360" width="10.28515625" style="140" bestFit="1" customWidth="1"/>
    <col min="4361" max="4361" width="9.140625" style="140"/>
    <col min="4362" max="4362" width="9.5703125" style="140" customWidth="1"/>
    <col min="4363" max="4364" width="0" style="140" hidden="1" customWidth="1"/>
    <col min="4365" max="4365" width="9.5703125" style="140" bestFit="1" customWidth="1"/>
    <col min="4366" max="4609" width="9.140625" style="140"/>
    <col min="4610" max="4610" width="12.85546875" style="140" customWidth="1"/>
    <col min="4611" max="4613" width="9.140625" style="140"/>
    <col min="4614" max="4614" width="12.5703125" style="140" customWidth="1"/>
    <col min="4615" max="4615" width="8.7109375" style="140" customWidth="1"/>
    <col min="4616" max="4616" width="10.28515625" style="140" bestFit="1" customWidth="1"/>
    <col min="4617" max="4617" width="9.140625" style="140"/>
    <col min="4618" max="4618" width="9.5703125" style="140" customWidth="1"/>
    <col min="4619" max="4620" width="0" style="140" hidden="1" customWidth="1"/>
    <col min="4621" max="4621" width="9.5703125" style="140" bestFit="1" customWidth="1"/>
    <col min="4622" max="4865" width="9.140625" style="140"/>
    <col min="4866" max="4866" width="12.85546875" style="140" customWidth="1"/>
    <col min="4867" max="4869" width="9.140625" style="140"/>
    <col min="4870" max="4870" width="12.5703125" style="140" customWidth="1"/>
    <col min="4871" max="4871" width="8.7109375" style="140" customWidth="1"/>
    <col min="4872" max="4872" width="10.28515625" style="140" bestFit="1" customWidth="1"/>
    <col min="4873" max="4873" width="9.140625" style="140"/>
    <col min="4874" max="4874" width="9.5703125" style="140" customWidth="1"/>
    <col min="4875" max="4876" width="0" style="140" hidden="1" customWidth="1"/>
    <col min="4877" max="4877" width="9.5703125" style="140" bestFit="1" customWidth="1"/>
    <col min="4878" max="5121" width="9.140625" style="140"/>
    <col min="5122" max="5122" width="12.85546875" style="140" customWidth="1"/>
    <col min="5123" max="5125" width="9.140625" style="140"/>
    <col min="5126" max="5126" width="12.5703125" style="140" customWidth="1"/>
    <col min="5127" max="5127" width="8.7109375" style="140" customWidth="1"/>
    <col min="5128" max="5128" width="10.28515625" style="140" bestFit="1" customWidth="1"/>
    <col min="5129" max="5129" width="9.140625" style="140"/>
    <col min="5130" max="5130" width="9.5703125" style="140" customWidth="1"/>
    <col min="5131" max="5132" width="0" style="140" hidden="1" customWidth="1"/>
    <col min="5133" max="5133" width="9.5703125" style="140" bestFit="1" customWidth="1"/>
    <col min="5134" max="5377" width="9.140625" style="140"/>
    <col min="5378" max="5378" width="12.85546875" style="140" customWidth="1"/>
    <col min="5379" max="5381" width="9.140625" style="140"/>
    <col min="5382" max="5382" width="12.5703125" style="140" customWidth="1"/>
    <col min="5383" max="5383" width="8.7109375" style="140" customWidth="1"/>
    <col min="5384" max="5384" width="10.28515625" style="140" bestFit="1" customWidth="1"/>
    <col min="5385" max="5385" width="9.140625" style="140"/>
    <col min="5386" max="5386" width="9.5703125" style="140" customWidth="1"/>
    <col min="5387" max="5388" width="0" style="140" hidden="1" customWidth="1"/>
    <col min="5389" max="5389" width="9.5703125" style="140" bestFit="1" customWidth="1"/>
    <col min="5390" max="5633" width="9.140625" style="140"/>
    <col min="5634" max="5634" width="12.85546875" style="140" customWidth="1"/>
    <col min="5635" max="5637" width="9.140625" style="140"/>
    <col min="5638" max="5638" width="12.5703125" style="140" customWidth="1"/>
    <col min="5639" max="5639" width="8.7109375" style="140" customWidth="1"/>
    <col min="5640" max="5640" width="10.28515625" style="140" bestFit="1" customWidth="1"/>
    <col min="5641" max="5641" width="9.140625" style="140"/>
    <col min="5642" max="5642" width="9.5703125" style="140" customWidth="1"/>
    <col min="5643" max="5644" width="0" style="140" hidden="1" customWidth="1"/>
    <col min="5645" max="5645" width="9.5703125" style="140" bestFit="1" customWidth="1"/>
    <col min="5646" max="5889" width="9.140625" style="140"/>
    <col min="5890" max="5890" width="12.85546875" style="140" customWidth="1"/>
    <col min="5891" max="5893" width="9.140625" style="140"/>
    <col min="5894" max="5894" width="12.5703125" style="140" customWidth="1"/>
    <col min="5895" max="5895" width="8.7109375" style="140" customWidth="1"/>
    <col min="5896" max="5896" width="10.28515625" style="140" bestFit="1" customWidth="1"/>
    <col min="5897" max="5897" width="9.140625" style="140"/>
    <col min="5898" max="5898" width="9.5703125" style="140" customWidth="1"/>
    <col min="5899" max="5900" width="0" style="140" hidden="1" customWidth="1"/>
    <col min="5901" max="5901" width="9.5703125" style="140" bestFit="1" customWidth="1"/>
    <col min="5902" max="6145" width="9.140625" style="140"/>
    <col min="6146" max="6146" width="12.85546875" style="140" customWidth="1"/>
    <col min="6147" max="6149" width="9.140625" style="140"/>
    <col min="6150" max="6150" width="12.5703125" style="140" customWidth="1"/>
    <col min="6151" max="6151" width="8.7109375" style="140" customWidth="1"/>
    <col min="6152" max="6152" width="10.28515625" style="140" bestFit="1" customWidth="1"/>
    <col min="6153" max="6153" width="9.140625" style="140"/>
    <col min="6154" max="6154" width="9.5703125" style="140" customWidth="1"/>
    <col min="6155" max="6156" width="0" style="140" hidden="1" customWidth="1"/>
    <col min="6157" max="6157" width="9.5703125" style="140" bestFit="1" customWidth="1"/>
    <col min="6158" max="6401" width="9.140625" style="140"/>
    <col min="6402" max="6402" width="12.85546875" style="140" customWidth="1"/>
    <col min="6403" max="6405" width="9.140625" style="140"/>
    <col min="6406" max="6406" width="12.5703125" style="140" customWidth="1"/>
    <col min="6407" max="6407" width="8.7109375" style="140" customWidth="1"/>
    <col min="6408" max="6408" width="10.28515625" style="140" bestFit="1" customWidth="1"/>
    <col min="6409" max="6409" width="9.140625" style="140"/>
    <col min="6410" max="6410" width="9.5703125" style="140" customWidth="1"/>
    <col min="6411" max="6412" width="0" style="140" hidden="1" customWidth="1"/>
    <col min="6413" max="6413" width="9.5703125" style="140" bestFit="1" customWidth="1"/>
    <col min="6414" max="6657" width="9.140625" style="140"/>
    <col min="6658" max="6658" width="12.85546875" style="140" customWidth="1"/>
    <col min="6659" max="6661" width="9.140625" style="140"/>
    <col min="6662" max="6662" width="12.5703125" style="140" customWidth="1"/>
    <col min="6663" max="6663" width="8.7109375" style="140" customWidth="1"/>
    <col min="6664" max="6664" width="10.28515625" style="140" bestFit="1" customWidth="1"/>
    <col min="6665" max="6665" width="9.140625" style="140"/>
    <col min="6666" max="6666" width="9.5703125" style="140" customWidth="1"/>
    <col min="6667" max="6668" width="0" style="140" hidden="1" customWidth="1"/>
    <col min="6669" max="6669" width="9.5703125" style="140" bestFit="1" customWidth="1"/>
    <col min="6670" max="6913" width="9.140625" style="140"/>
    <col min="6914" max="6914" width="12.85546875" style="140" customWidth="1"/>
    <col min="6915" max="6917" width="9.140625" style="140"/>
    <col min="6918" max="6918" width="12.5703125" style="140" customWidth="1"/>
    <col min="6919" max="6919" width="8.7109375" style="140" customWidth="1"/>
    <col min="6920" max="6920" width="10.28515625" style="140" bestFit="1" customWidth="1"/>
    <col min="6921" max="6921" width="9.140625" style="140"/>
    <col min="6922" max="6922" width="9.5703125" style="140" customWidth="1"/>
    <col min="6923" max="6924" width="0" style="140" hidden="1" customWidth="1"/>
    <col min="6925" max="6925" width="9.5703125" style="140" bestFit="1" customWidth="1"/>
    <col min="6926" max="7169" width="9.140625" style="140"/>
    <col min="7170" max="7170" width="12.85546875" style="140" customWidth="1"/>
    <col min="7171" max="7173" width="9.140625" style="140"/>
    <col min="7174" max="7174" width="12.5703125" style="140" customWidth="1"/>
    <col min="7175" max="7175" width="8.7109375" style="140" customWidth="1"/>
    <col min="7176" max="7176" width="10.28515625" style="140" bestFit="1" customWidth="1"/>
    <col min="7177" max="7177" width="9.140625" style="140"/>
    <col min="7178" max="7178" width="9.5703125" style="140" customWidth="1"/>
    <col min="7179" max="7180" width="0" style="140" hidden="1" customWidth="1"/>
    <col min="7181" max="7181" width="9.5703125" style="140" bestFit="1" customWidth="1"/>
    <col min="7182" max="7425" width="9.140625" style="140"/>
    <col min="7426" max="7426" width="12.85546875" style="140" customWidth="1"/>
    <col min="7427" max="7429" width="9.140625" style="140"/>
    <col min="7430" max="7430" width="12.5703125" style="140" customWidth="1"/>
    <col min="7431" max="7431" width="8.7109375" style="140" customWidth="1"/>
    <col min="7432" max="7432" width="10.28515625" style="140" bestFit="1" customWidth="1"/>
    <col min="7433" max="7433" width="9.140625" style="140"/>
    <col min="7434" max="7434" width="9.5703125" style="140" customWidth="1"/>
    <col min="7435" max="7436" width="0" style="140" hidden="1" customWidth="1"/>
    <col min="7437" max="7437" width="9.5703125" style="140" bestFit="1" customWidth="1"/>
    <col min="7438" max="7681" width="9.140625" style="140"/>
    <col min="7682" max="7682" width="12.85546875" style="140" customWidth="1"/>
    <col min="7683" max="7685" width="9.140625" style="140"/>
    <col min="7686" max="7686" width="12.5703125" style="140" customWidth="1"/>
    <col min="7687" max="7687" width="8.7109375" style="140" customWidth="1"/>
    <col min="7688" max="7688" width="10.28515625" style="140" bestFit="1" customWidth="1"/>
    <col min="7689" max="7689" width="9.140625" style="140"/>
    <col min="7690" max="7690" width="9.5703125" style="140" customWidth="1"/>
    <col min="7691" max="7692" width="0" style="140" hidden="1" customWidth="1"/>
    <col min="7693" max="7693" width="9.5703125" style="140" bestFit="1" customWidth="1"/>
    <col min="7694" max="7937" width="9.140625" style="140"/>
    <col min="7938" max="7938" width="12.85546875" style="140" customWidth="1"/>
    <col min="7939" max="7941" width="9.140625" style="140"/>
    <col min="7942" max="7942" width="12.5703125" style="140" customWidth="1"/>
    <col min="7943" max="7943" width="8.7109375" style="140" customWidth="1"/>
    <col min="7944" max="7944" width="10.28515625" style="140" bestFit="1" customWidth="1"/>
    <col min="7945" max="7945" width="9.140625" style="140"/>
    <col min="7946" max="7946" width="9.5703125" style="140" customWidth="1"/>
    <col min="7947" max="7948" width="0" style="140" hidden="1" customWidth="1"/>
    <col min="7949" max="7949" width="9.5703125" style="140" bestFit="1" customWidth="1"/>
    <col min="7950" max="8193" width="9.140625" style="140"/>
    <col min="8194" max="8194" width="12.85546875" style="140" customWidth="1"/>
    <col min="8195" max="8197" width="9.140625" style="140"/>
    <col min="8198" max="8198" width="12.5703125" style="140" customWidth="1"/>
    <col min="8199" max="8199" width="8.7109375" style="140" customWidth="1"/>
    <col min="8200" max="8200" width="10.28515625" style="140" bestFit="1" customWidth="1"/>
    <col min="8201" max="8201" width="9.140625" style="140"/>
    <col min="8202" max="8202" width="9.5703125" style="140" customWidth="1"/>
    <col min="8203" max="8204" width="0" style="140" hidden="1" customWidth="1"/>
    <col min="8205" max="8205" width="9.5703125" style="140" bestFit="1" customWidth="1"/>
    <col min="8206" max="8449" width="9.140625" style="140"/>
    <col min="8450" max="8450" width="12.85546875" style="140" customWidth="1"/>
    <col min="8451" max="8453" width="9.140625" style="140"/>
    <col min="8454" max="8454" width="12.5703125" style="140" customWidth="1"/>
    <col min="8455" max="8455" width="8.7109375" style="140" customWidth="1"/>
    <col min="8456" max="8456" width="10.28515625" style="140" bestFit="1" customWidth="1"/>
    <col min="8457" max="8457" width="9.140625" style="140"/>
    <col min="8458" max="8458" width="9.5703125" style="140" customWidth="1"/>
    <col min="8459" max="8460" width="0" style="140" hidden="1" customWidth="1"/>
    <col min="8461" max="8461" width="9.5703125" style="140" bestFit="1" customWidth="1"/>
    <col min="8462" max="8705" width="9.140625" style="140"/>
    <col min="8706" max="8706" width="12.85546875" style="140" customWidth="1"/>
    <col min="8707" max="8709" width="9.140625" style="140"/>
    <col min="8710" max="8710" width="12.5703125" style="140" customWidth="1"/>
    <col min="8711" max="8711" width="8.7109375" style="140" customWidth="1"/>
    <col min="8712" max="8712" width="10.28515625" style="140" bestFit="1" customWidth="1"/>
    <col min="8713" max="8713" width="9.140625" style="140"/>
    <col min="8714" max="8714" width="9.5703125" style="140" customWidth="1"/>
    <col min="8715" max="8716" width="0" style="140" hidden="1" customWidth="1"/>
    <col min="8717" max="8717" width="9.5703125" style="140" bestFit="1" customWidth="1"/>
    <col min="8718" max="8961" width="9.140625" style="140"/>
    <col min="8962" max="8962" width="12.85546875" style="140" customWidth="1"/>
    <col min="8963" max="8965" width="9.140625" style="140"/>
    <col min="8966" max="8966" width="12.5703125" style="140" customWidth="1"/>
    <col min="8967" max="8967" width="8.7109375" style="140" customWidth="1"/>
    <col min="8968" max="8968" width="10.28515625" style="140" bestFit="1" customWidth="1"/>
    <col min="8969" max="8969" width="9.140625" style="140"/>
    <col min="8970" max="8970" width="9.5703125" style="140" customWidth="1"/>
    <col min="8971" max="8972" width="0" style="140" hidden="1" customWidth="1"/>
    <col min="8973" max="8973" width="9.5703125" style="140" bestFit="1" customWidth="1"/>
    <col min="8974" max="9217" width="9.140625" style="140"/>
    <col min="9218" max="9218" width="12.85546875" style="140" customWidth="1"/>
    <col min="9219" max="9221" width="9.140625" style="140"/>
    <col min="9222" max="9222" width="12.5703125" style="140" customWidth="1"/>
    <col min="9223" max="9223" width="8.7109375" style="140" customWidth="1"/>
    <col min="9224" max="9224" width="10.28515625" style="140" bestFit="1" customWidth="1"/>
    <col min="9225" max="9225" width="9.140625" style="140"/>
    <col min="9226" max="9226" width="9.5703125" style="140" customWidth="1"/>
    <col min="9227" max="9228" width="0" style="140" hidden="1" customWidth="1"/>
    <col min="9229" max="9229" width="9.5703125" style="140" bestFit="1" customWidth="1"/>
    <col min="9230" max="9473" width="9.140625" style="140"/>
    <col min="9474" max="9474" width="12.85546875" style="140" customWidth="1"/>
    <col min="9475" max="9477" width="9.140625" style="140"/>
    <col min="9478" max="9478" width="12.5703125" style="140" customWidth="1"/>
    <col min="9479" max="9479" width="8.7109375" style="140" customWidth="1"/>
    <col min="9480" max="9480" width="10.28515625" style="140" bestFit="1" customWidth="1"/>
    <col min="9481" max="9481" width="9.140625" style="140"/>
    <col min="9482" max="9482" width="9.5703125" style="140" customWidth="1"/>
    <col min="9483" max="9484" width="0" style="140" hidden="1" customWidth="1"/>
    <col min="9485" max="9485" width="9.5703125" style="140" bestFit="1" customWidth="1"/>
    <col min="9486" max="9729" width="9.140625" style="140"/>
    <col min="9730" max="9730" width="12.85546875" style="140" customWidth="1"/>
    <col min="9731" max="9733" width="9.140625" style="140"/>
    <col min="9734" max="9734" width="12.5703125" style="140" customWidth="1"/>
    <col min="9735" max="9735" width="8.7109375" style="140" customWidth="1"/>
    <col min="9736" max="9736" width="10.28515625" style="140" bestFit="1" customWidth="1"/>
    <col min="9737" max="9737" width="9.140625" style="140"/>
    <col min="9738" max="9738" width="9.5703125" style="140" customWidth="1"/>
    <col min="9739" max="9740" width="0" style="140" hidden="1" customWidth="1"/>
    <col min="9741" max="9741" width="9.5703125" style="140" bestFit="1" customWidth="1"/>
    <col min="9742" max="9985" width="9.140625" style="140"/>
    <col min="9986" max="9986" width="12.85546875" style="140" customWidth="1"/>
    <col min="9987" max="9989" width="9.140625" style="140"/>
    <col min="9990" max="9990" width="12.5703125" style="140" customWidth="1"/>
    <col min="9991" max="9991" width="8.7109375" style="140" customWidth="1"/>
    <col min="9992" max="9992" width="10.28515625" style="140" bestFit="1" customWidth="1"/>
    <col min="9993" max="9993" width="9.140625" style="140"/>
    <col min="9994" max="9994" width="9.5703125" style="140" customWidth="1"/>
    <col min="9995" max="9996" width="0" style="140" hidden="1" customWidth="1"/>
    <col min="9997" max="9997" width="9.5703125" style="140" bestFit="1" customWidth="1"/>
    <col min="9998" max="10241" width="9.140625" style="140"/>
    <col min="10242" max="10242" width="12.85546875" style="140" customWidth="1"/>
    <col min="10243" max="10245" width="9.140625" style="140"/>
    <col min="10246" max="10246" width="12.5703125" style="140" customWidth="1"/>
    <col min="10247" max="10247" width="8.7109375" style="140" customWidth="1"/>
    <col min="10248" max="10248" width="10.28515625" style="140" bestFit="1" customWidth="1"/>
    <col min="10249" max="10249" width="9.140625" style="140"/>
    <col min="10250" max="10250" width="9.5703125" style="140" customWidth="1"/>
    <col min="10251" max="10252" width="0" style="140" hidden="1" customWidth="1"/>
    <col min="10253" max="10253" width="9.5703125" style="140" bestFit="1" customWidth="1"/>
    <col min="10254" max="10497" width="9.140625" style="140"/>
    <col min="10498" max="10498" width="12.85546875" style="140" customWidth="1"/>
    <col min="10499" max="10501" width="9.140625" style="140"/>
    <col min="10502" max="10502" width="12.5703125" style="140" customWidth="1"/>
    <col min="10503" max="10503" width="8.7109375" style="140" customWidth="1"/>
    <col min="10504" max="10504" width="10.28515625" style="140" bestFit="1" customWidth="1"/>
    <col min="10505" max="10505" width="9.140625" style="140"/>
    <col min="10506" max="10506" width="9.5703125" style="140" customWidth="1"/>
    <col min="10507" max="10508" width="0" style="140" hidden="1" customWidth="1"/>
    <col min="10509" max="10509" width="9.5703125" style="140" bestFit="1" customWidth="1"/>
    <col min="10510" max="10753" width="9.140625" style="140"/>
    <col min="10754" max="10754" width="12.85546875" style="140" customWidth="1"/>
    <col min="10755" max="10757" width="9.140625" style="140"/>
    <col min="10758" max="10758" width="12.5703125" style="140" customWidth="1"/>
    <col min="10759" max="10759" width="8.7109375" style="140" customWidth="1"/>
    <col min="10760" max="10760" width="10.28515625" style="140" bestFit="1" customWidth="1"/>
    <col min="10761" max="10761" width="9.140625" style="140"/>
    <col min="10762" max="10762" width="9.5703125" style="140" customWidth="1"/>
    <col min="10763" max="10764" width="0" style="140" hidden="1" customWidth="1"/>
    <col min="10765" max="10765" width="9.5703125" style="140" bestFit="1" customWidth="1"/>
    <col min="10766" max="11009" width="9.140625" style="140"/>
    <col min="11010" max="11010" width="12.85546875" style="140" customWidth="1"/>
    <col min="11011" max="11013" width="9.140625" style="140"/>
    <col min="11014" max="11014" width="12.5703125" style="140" customWidth="1"/>
    <col min="11015" max="11015" width="8.7109375" style="140" customWidth="1"/>
    <col min="11016" max="11016" width="10.28515625" style="140" bestFit="1" customWidth="1"/>
    <col min="11017" max="11017" width="9.140625" style="140"/>
    <col min="11018" max="11018" width="9.5703125" style="140" customWidth="1"/>
    <col min="11019" max="11020" width="0" style="140" hidden="1" customWidth="1"/>
    <col min="11021" max="11021" width="9.5703125" style="140" bestFit="1" customWidth="1"/>
    <col min="11022" max="11265" width="9.140625" style="140"/>
    <col min="11266" max="11266" width="12.85546875" style="140" customWidth="1"/>
    <col min="11267" max="11269" width="9.140625" style="140"/>
    <col min="11270" max="11270" width="12.5703125" style="140" customWidth="1"/>
    <col min="11271" max="11271" width="8.7109375" style="140" customWidth="1"/>
    <col min="11272" max="11272" width="10.28515625" style="140" bestFit="1" customWidth="1"/>
    <col min="11273" max="11273" width="9.140625" style="140"/>
    <col min="11274" max="11274" width="9.5703125" style="140" customWidth="1"/>
    <col min="11275" max="11276" width="0" style="140" hidden="1" customWidth="1"/>
    <col min="11277" max="11277" width="9.5703125" style="140" bestFit="1" customWidth="1"/>
    <col min="11278" max="11521" width="9.140625" style="140"/>
    <col min="11522" max="11522" width="12.85546875" style="140" customWidth="1"/>
    <col min="11523" max="11525" width="9.140625" style="140"/>
    <col min="11526" max="11526" width="12.5703125" style="140" customWidth="1"/>
    <col min="11527" max="11527" width="8.7109375" style="140" customWidth="1"/>
    <col min="11528" max="11528" width="10.28515625" style="140" bestFit="1" customWidth="1"/>
    <col min="11529" max="11529" width="9.140625" style="140"/>
    <col min="11530" max="11530" width="9.5703125" style="140" customWidth="1"/>
    <col min="11531" max="11532" width="0" style="140" hidden="1" customWidth="1"/>
    <col min="11533" max="11533" width="9.5703125" style="140" bestFit="1" customWidth="1"/>
    <col min="11534" max="11777" width="9.140625" style="140"/>
    <col min="11778" max="11778" width="12.85546875" style="140" customWidth="1"/>
    <col min="11779" max="11781" width="9.140625" style="140"/>
    <col min="11782" max="11782" width="12.5703125" style="140" customWidth="1"/>
    <col min="11783" max="11783" width="8.7109375" style="140" customWidth="1"/>
    <col min="11784" max="11784" width="10.28515625" style="140" bestFit="1" customWidth="1"/>
    <col min="11785" max="11785" width="9.140625" style="140"/>
    <col min="11786" max="11786" width="9.5703125" style="140" customWidth="1"/>
    <col min="11787" max="11788" width="0" style="140" hidden="1" customWidth="1"/>
    <col min="11789" max="11789" width="9.5703125" style="140" bestFit="1" customWidth="1"/>
    <col min="11790" max="12033" width="9.140625" style="140"/>
    <col min="12034" max="12034" width="12.85546875" style="140" customWidth="1"/>
    <col min="12035" max="12037" width="9.140625" style="140"/>
    <col min="12038" max="12038" width="12.5703125" style="140" customWidth="1"/>
    <col min="12039" max="12039" width="8.7109375" style="140" customWidth="1"/>
    <col min="12040" max="12040" width="10.28515625" style="140" bestFit="1" customWidth="1"/>
    <col min="12041" max="12041" width="9.140625" style="140"/>
    <col min="12042" max="12042" width="9.5703125" style="140" customWidth="1"/>
    <col min="12043" max="12044" width="0" style="140" hidden="1" customWidth="1"/>
    <col min="12045" max="12045" width="9.5703125" style="140" bestFit="1" customWidth="1"/>
    <col min="12046" max="12289" width="9.140625" style="140"/>
    <col min="12290" max="12290" width="12.85546875" style="140" customWidth="1"/>
    <col min="12291" max="12293" width="9.140625" style="140"/>
    <col min="12294" max="12294" width="12.5703125" style="140" customWidth="1"/>
    <col min="12295" max="12295" width="8.7109375" style="140" customWidth="1"/>
    <col min="12296" max="12296" width="10.28515625" style="140" bestFit="1" customWidth="1"/>
    <col min="12297" max="12297" width="9.140625" style="140"/>
    <col min="12298" max="12298" width="9.5703125" style="140" customWidth="1"/>
    <col min="12299" max="12300" width="0" style="140" hidden="1" customWidth="1"/>
    <col min="12301" max="12301" width="9.5703125" style="140" bestFit="1" customWidth="1"/>
    <col min="12302" max="12545" width="9.140625" style="140"/>
    <col min="12546" max="12546" width="12.85546875" style="140" customWidth="1"/>
    <col min="12547" max="12549" width="9.140625" style="140"/>
    <col min="12550" max="12550" width="12.5703125" style="140" customWidth="1"/>
    <col min="12551" max="12551" width="8.7109375" style="140" customWidth="1"/>
    <col min="12552" max="12552" width="10.28515625" style="140" bestFit="1" customWidth="1"/>
    <col min="12553" max="12553" width="9.140625" style="140"/>
    <col min="12554" max="12554" width="9.5703125" style="140" customWidth="1"/>
    <col min="12555" max="12556" width="0" style="140" hidden="1" customWidth="1"/>
    <col min="12557" max="12557" width="9.5703125" style="140" bestFit="1" customWidth="1"/>
    <col min="12558" max="12801" width="9.140625" style="140"/>
    <col min="12802" max="12802" width="12.85546875" style="140" customWidth="1"/>
    <col min="12803" max="12805" width="9.140625" style="140"/>
    <col min="12806" max="12806" width="12.5703125" style="140" customWidth="1"/>
    <col min="12807" max="12807" width="8.7109375" style="140" customWidth="1"/>
    <col min="12808" max="12808" width="10.28515625" style="140" bestFit="1" customWidth="1"/>
    <col min="12809" max="12809" width="9.140625" style="140"/>
    <col min="12810" max="12810" width="9.5703125" style="140" customWidth="1"/>
    <col min="12811" max="12812" width="0" style="140" hidden="1" customWidth="1"/>
    <col min="12813" max="12813" width="9.5703125" style="140" bestFit="1" customWidth="1"/>
    <col min="12814" max="13057" width="9.140625" style="140"/>
    <col min="13058" max="13058" width="12.85546875" style="140" customWidth="1"/>
    <col min="13059" max="13061" width="9.140625" style="140"/>
    <col min="13062" max="13062" width="12.5703125" style="140" customWidth="1"/>
    <col min="13063" max="13063" width="8.7109375" style="140" customWidth="1"/>
    <col min="13064" max="13064" width="10.28515625" style="140" bestFit="1" customWidth="1"/>
    <col min="13065" max="13065" width="9.140625" style="140"/>
    <col min="13066" max="13066" width="9.5703125" style="140" customWidth="1"/>
    <col min="13067" max="13068" width="0" style="140" hidden="1" customWidth="1"/>
    <col min="13069" max="13069" width="9.5703125" style="140" bestFit="1" customWidth="1"/>
    <col min="13070" max="13313" width="9.140625" style="140"/>
    <col min="13314" max="13314" width="12.85546875" style="140" customWidth="1"/>
    <col min="13315" max="13317" width="9.140625" style="140"/>
    <col min="13318" max="13318" width="12.5703125" style="140" customWidth="1"/>
    <col min="13319" max="13319" width="8.7109375" style="140" customWidth="1"/>
    <col min="13320" max="13320" width="10.28515625" style="140" bestFit="1" customWidth="1"/>
    <col min="13321" max="13321" width="9.140625" style="140"/>
    <col min="13322" max="13322" width="9.5703125" style="140" customWidth="1"/>
    <col min="13323" max="13324" width="0" style="140" hidden="1" customWidth="1"/>
    <col min="13325" max="13325" width="9.5703125" style="140" bestFit="1" customWidth="1"/>
    <col min="13326" max="13569" width="9.140625" style="140"/>
    <col min="13570" max="13570" width="12.85546875" style="140" customWidth="1"/>
    <col min="13571" max="13573" width="9.140625" style="140"/>
    <col min="13574" max="13574" width="12.5703125" style="140" customWidth="1"/>
    <col min="13575" max="13575" width="8.7109375" style="140" customWidth="1"/>
    <col min="13576" max="13576" width="10.28515625" style="140" bestFit="1" customWidth="1"/>
    <col min="13577" max="13577" width="9.140625" style="140"/>
    <col min="13578" max="13578" width="9.5703125" style="140" customWidth="1"/>
    <col min="13579" max="13580" width="0" style="140" hidden="1" customWidth="1"/>
    <col min="13581" max="13581" width="9.5703125" style="140" bestFit="1" customWidth="1"/>
    <col min="13582" max="13825" width="9.140625" style="140"/>
    <col min="13826" max="13826" width="12.85546875" style="140" customWidth="1"/>
    <col min="13827" max="13829" width="9.140625" style="140"/>
    <col min="13830" max="13830" width="12.5703125" style="140" customWidth="1"/>
    <col min="13831" max="13831" width="8.7109375" style="140" customWidth="1"/>
    <col min="13832" max="13832" width="10.28515625" style="140" bestFit="1" customWidth="1"/>
    <col min="13833" max="13833" width="9.140625" style="140"/>
    <col min="13834" max="13834" width="9.5703125" style="140" customWidth="1"/>
    <col min="13835" max="13836" width="0" style="140" hidden="1" customWidth="1"/>
    <col min="13837" max="13837" width="9.5703125" style="140" bestFit="1" customWidth="1"/>
    <col min="13838" max="14081" width="9.140625" style="140"/>
    <col min="14082" max="14082" width="12.85546875" style="140" customWidth="1"/>
    <col min="14083" max="14085" width="9.140625" style="140"/>
    <col min="14086" max="14086" width="12.5703125" style="140" customWidth="1"/>
    <col min="14087" max="14087" width="8.7109375" style="140" customWidth="1"/>
    <col min="14088" max="14088" width="10.28515625" style="140" bestFit="1" customWidth="1"/>
    <col min="14089" max="14089" width="9.140625" style="140"/>
    <col min="14090" max="14090" width="9.5703125" style="140" customWidth="1"/>
    <col min="14091" max="14092" width="0" style="140" hidden="1" customWidth="1"/>
    <col min="14093" max="14093" width="9.5703125" style="140" bestFit="1" customWidth="1"/>
    <col min="14094" max="14337" width="9.140625" style="140"/>
    <col min="14338" max="14338" width="12.85546875" style="140" customWidth="1"/>
    <col min="14339" max="14341" width="9.140625" style="140"/>
    <col min="14342" max="14342" width="12.5703125" style="140" customWidth="1"/>
    <col min="14343" max="14343" width="8.7109375" style="140" customWidth="1"/>
    <col min="14344" max="14344" width="10.28515625" style="140" bestFit="1" customWidth="1"/>
    <col min="14345" max="14345" width="9.140625" style="140"/>
    <col min="14346" max="14346" width="9.5703125" style="140" customWidth="1"/>
    <col min="14347" max="14348" width="0" style="140" hidden="1" customWidth="1"/>
    <col min="14349" max="14349" width="9.5703125" style="140" bestFit="1" customWidth="1"/>
    <col min="14350" max="14593" width="9.140625" style="140"/>
    <col min="14594" max="14594" width="12.85546875" style="140" customWidth="1"/>
    <col min="14595" max="14597" width="9.140625" style="140"/>
    <col min="14598" max="14598" width="12.5703125" style="140" customWidth="1"/>
    <col min="14599" max="14599" width="8.7109375" style="140" customWidth="1"/>
    <col min="14600" max="14600" width="10.28515625" style="140" bestFit="1" customWidth="1"/>
    <col min="14601" max="14601" width="9.140625" style="140"/>
    <col min="14602" max="14602" width="9.5703125" style="140" customWidth="1"/>
    <col min="14603" max="14604" width="0" style="140" hidden="1" customWidth="1"/>
    <col min="14605" max="14605" width="9.5703125" style="140" bestFit="1" customWidth="1"/>
    <col min="14606" max="14849" width="9.140625" style="140"/>
    <col min="14850" max="14850" width="12.85546875" style="140" customWidth="1"/>
    <col min="14851" max="14853" width="9.140625" style="140"/>
    <col min="14854" max="14854" width="12.5703125" style="140" customWidth="1"/>
    <col min="14855" max="14855" width="8.7109375" style="140" customWidth="1"/>
    <col min="14856" max="14856" width="10.28515625" style="140" bestFit="1" customWidth="1"/>
    <col min="14857" max="14857" width="9.140625" style="140"/>
    <col min="14858" max="14858" width="9.5703125" style="140" customWidth="1"/>
    <col min="14859" max="14860" width="0" style="140" hidden="1" customWidth="1"/>
    <col min="14861" max="14861" width="9.5703125" style="140" bestFit="1" customWidth="1"/>
    <col min="14862" max="15105" width="9.140625" style="140"/>
    <col min="15106" max="15106" width="12.85546875" style="140" customWidth="1"/>
    <col min="15107" max="15109" width="9.140625" style="140"/>
    <col min="15110" max="15110" width="12.5703125" style="140" customWidth="1"/>
    <col min="15111" max="15111" width="8.7109375" style="140" customWidth="1"/>
    <col min="15112" max="15112" width="10.28515625" style="140" bestFit="1" customWidth="1"/>
    <col min="15113" max="15113" width="9.140625" style="140"/>
    <col min="15114" max="15114" width="9.5703125" style="140" customWidth="1"/>
    <col min="15115" max="15116" width="0" style="140" hidden="1" customWidth="1"/>
    <col min="15117" max="15117" width="9.5703125" style="140" bestFit="1" customWidth="1"/>
    <col min="15118" max="15361" width="9.140625" style="140"/>
    <col min="15362" max="15362" width="12.85546875" style="140" customWidth="1"/>
    <col min="15363" max="15365" width="9.140625" style="140"/>
    <col min="15366" max="15366" width="12.5703125" style="140" customWidth="1"/>
    <col min="15367" max="15367" width="8.7109375" style="140" customWidth="1"/>
    <col min="15368" max="15368" width="10.28515625" style="140" bestFit="1" customWidth="1"/>
    <col min="15369" max="15369" width="9.140625" style="140"/>
    <col min="15370" max="15370" width="9.5703125" style="140" customWidth="1"/>
    <col min="15371" max="15372" width="0" style="140" hidden="1" customWidth="1"/>
    <col min="15373" max="15373" width="9.5703125" style="140" bestFit="1" customWidth="1"/>
    <col min="15374" max="15617" width="9.140625" style="140"/>
    <col min="15618" max="15618" width="12.85546875" style="140" customWidth="1"/>
    <col min="15619" max="15621" width="9.140625" style="140"/>
    <col min="15622" max="15622" width="12.5703125" style="140" customWidth="1"/>
    <col min="15623" max="15623" width="8.7109375" style="140" customWidth="1"/>
    <col min="15624" max="15624" width="10.28515625" style="140" bestFit="1" customWidth="1"/>
    <col min="15625" max="15625" width="9.140625" style="140"/>
    <col min="15626" max="15626" width="9.5703125" style="140" customWidth="1"/>
    <col min="15627" max="15628" width="0" style="140" hidden="1" customWidth="1"/>
    <col min="15629" max="15629" width="9.5703125" style="140" bestFit="1" customWidth="1"/>
    <col min="15630" max="15873" width="9.140625" style="140"/>
    <col min="15874" max="15874" width="12.85546875" style="140" customWidth="1"/>
    <col min="15875" max="15877" width="9.140625" style="140"/>
    <col min="15878" max="15878" width="12.5703125" style="140" customWidth="1"/>
    <col min="15879" max="15879" width="8.7109375" style="140" customWidth="1"/>
    <col min="15880" max="15880" width="10.28515625" style="140" bestFit="1" customWidth="1"/>
    <col min="15881" max="15881" width="9.140625" style="140"/>
    <col min="15882" max="15882" width="9.5703125" style="140" customWidth="1"/>
    <col min="15883" max="15884" width="0" style="140" hidden="1" customWidth="1"/>
    <col min="15885" max="15885" width="9.5703125" style="140" bestFit="1" customWidth="1"/>
    <col min="15886" max="16129" width="9.140625" style="140"/>
    <col min="16130" max="16130" width="12.85546875" style="140" customWidth="1"/>
    <col min="16131" max="16133" width="9.140625" style="140"/>
    <col min="16134" max="16134" width="12.5703125" style="140" customWidth="1"/>
    <col min="16135" max="16135" width="8.7109375" style="140" customWidth="1"/>
    <col min="16136" max="16136" width="10.28515625" style="140" bestFit="1" customWidth="1"/>
    <col min="16137" max="16137" width="9.140625" style="140"/>
    <col min="16138" max="16138" width="9.5703125" style="140" customWidth="1"/>
    <col min="16139" max="16140" width="0" style="140" hidden="1" customWidth="1"/>
    <col min="16141" max="16141" width="9.5703125" style="140" bestFit="1" customWidth="1"/>
    <col min="16142" max="16384" width="9.140625" style="140"/>
  </cols>
  <sheetData>
    <row r="1" spans="1:17" ht="28.5" customHeight="1">
      <c r="A1" s="381" t="s">
        <v>289</v>
      </c>
      <c r="B1" s="381"/>
      <c r="C1" s="381"/>
      <c r="D1" s="381"/>
      <c r="E1" s="381"/>
      <c r="F1" s="381"/>
      <c r="G1" s="381"/>
      <c r="H1" s="381"/>
    </row>
    <row r="2" spans="1:17" ht="15">
      <c r="A2" s="141"/>
      <c r="B2" s="141"/>
      <c r="C2" s="141"/>
      <c r="D2" s="141"/>
      <c r="E2" s="141"/>
      <c r="F2" s="141"/>
      <c r="G2" s="141"/>
      <c r="H2" s="141"/>
    </row>
    <row r="3" spans="1:17" ht="12.75" customHeight="1">
      <c r="A3" s="142"/>
      <c r="B3" s="142"/>
      <c r="C3" s="142"/>
      <c r="D3" s="142"/>
      <c r="E3" s="142"/>
      <c r="F3" s="142"/>
      <c r="G3" s="142"/>
      <c r="H3" s="142"/>
    </row>
    <row r="4" spans="1:17" ht="45" customHeight="1">
      <c r="A4" s="382"/>
      <c r="B4" s="383"/>
      <c r="C4" s="143">
        <v>2014</v>
      </c>
      <c r="D4" s="143">
        <v>2015</v>
      </c>
      <c r="E4" s="143">
        <v>2016</v>
      </c>
      <c r="F4" s="144" t="s">
        <v>290</v>
      </c>
      <c r="G4" s="143">
        <v>2017</v>
      </c>
      <c r="H4" s="145" t="s">
        <v>291</v>
      </c>
      <c r="J4" s="146"/>
      <c r="K4" s="146"/>
      <c r="N4" s="384"/>
      <c r="O4" s="384"/>
      <c r="P4" s="384"/>
      <c r="Q4" s="384"/>
    </row>
    <row r="5" spans="1:17">
      <c r="A5" s="385" t="s">
        <v>292</v>
      </c>
      <c r="B5" s="385"/>
      <c r="C5" s="147">
        <v>12.7</v>
      </c>
      <c r="D5" s="147">
        <v>19.5</v>
      </c>
      <c r="E5" s="148">
        <v>25.9</v>
      </c>
      <c r="F5" s="149">
        <f t="shared" ref="F5:F10" si="0">(C5+D5+E5)/3</f>
        <v>19.366666666666667</v>
      </c>
      <c r="G5" s="148">
        <v>126.9</v>
      </c>
      <c r="H5" s="150">
        <f t="shared" ref="H5:H10" si="1">E5-F5</f>
        <v>6.5333333333333314</v>
      </c>
      <c r="J5" s="146"/>
      <c r="K5" s="151"/>
      <c r="M5" s="152"/>
    </row>
    <row r="6" spans="1:17">
      <c r="A6" s="153" t="s">
        <v>293</v>
      </c>
      <c r="B6" s="153" t="s">
        <v>294</v>
      </c>
      <c r="C6" s="147">
        <v>0.01</v>
      </c>
      <c r="D6" s="147">
        <v>0.03</v>
      </c>
      <c r="E6" s="154">
        <v>0</v>
      </c>
      <c r="F6" s="149">
        <f t="shared" si="0"/>
        <v>1.3333333333333334E-2</v>
      </c>
      <c r="G6" s="154">
        <v>0.01</v>
      </c>
      <c r="H6" s="150">
        <f t="shared" si="1"/>
        <v>-1.3333333333333334E-2</v>
      </c>
      <c r="J6" s="146"/>
      <c r="K6" s="151"/>
      <c r="M6" s="152"/>
    </row>
    <row r="7" spans="1:17">
      <c r="A7" s="153" t="s">
        <v>293</v>
      </c>
      <c r="B7" s="153" t="s">
        <v>295</v>
      </c>
      <c r="C7" s="147">
        <v>0.8</v>
      </c>
      <c r="D7" s="147">
        <v>1.3</v>
      </c>
      <c r="E7" s="155">
        <v>1.4</v>
      </c>
      <c r="F7" s="149">
        <f t="shared" si="0"/>
        <v>1.1666666666666667</v>
      </c>
      <c r="G7" s="155">
        <v>3.4</v>
      </c>
      <c r="H7" s="150">
        <f t="shared" si="1"/>
        <v>0.23333333333333317</v>
      </c>
      <c r="J7" s="146"/>
      <c r="K7" s="151"/>
      <c r="M7" s="152"/>
    </row>
    <row r="8" spans="1:17" ht="16.5" customHeight="1">
      <c r="A8" s="153" t="s">
        <v>296</v>
      </c>
      <c r="B8" s="153" t="s">
        <v>297</v>
      </c>
      <c r="C8" s="156">
        <v>2.5</v>
      </c>
      <c r="D8" s="147">
        <v>1.7</v>
      </c>
      <c r="E8" s="155">
        <v>3.4</v>
      </c>
      <c r="F8" s="149">
        <f t="shared" si="0"/>
        <v>2.5333333333333332</v>
      </c>
      <c r="G8" s="155">
        <v>11.7</v>
      </c>
      <c r="H8" s="150">
        <f t="shared" si="1"/>
        <v>0.8666666666666667</v>
      </c>
      <c r="I8" s="146"/>
      <c r="J8" s="146"/>
      <c r="K8" s="151"/>
      <c r="M8" s="152"/>
    </row>
    <row r="9" spans="1:17" ht="15" customHeight="1">
      <c r="A9" s="153" t="s">
        <v>298</v>
      </c>
      <c r="B9" s="153" t="s">
        <v>299</v>
      </c>
      <c r="C9" s="147">
        <v>5.5</v>
      </c>
      <c r="D9" s="147">
        <v>7.1</v>
      </c>
      <c r="E9" s="155">
        <v>10.1</v>
      </c>
      <c r="F9" s="149">
        <f t="shared" si="0"/>
        <v>7.5666666666666664</v>
      </c>
      <c r="G9" s="155">
        <v>58.2</v>
      </c>
      <c r="H9" s="150">
        <f t="shared" si="1"/>
        <v>2.5333333333333332</v>
      </c>
      <c r="I9" s="157"/>
      <c r="J9" s="157"/>
      <c r="K9" s="151"/>
      <c r="M9" s="152"/>
    </row>
    <row r="10" spans="1:17" ht="16.5" customHeight="1">
      <c r="A10" s="153" t="s">
        <v>298</v>
      </c>
      <c r="B10" s="153" t="s">
        <v>300</v>
      </c>
      <c r="C10" s="156">
        <v>4</v>
      </c>
      <c r="D10" s="147">
        <v>9.3000000000000007</v>
      </c>
      <c r="E10" s="155">
        <v>11</v>
      </c>
      <c r="F10" s="149">
        <f t="shared" si="0"/>
        <v>8.1</v>
      </c>
      <c r="G10" s="155">
        <v>53.5</v>
      </c>
      <c r="H10" s="150">
        <f t="shared" si="1"/>
        <v>2.9000000000000004</v>
      </c>
      <c r="I10" s="157"/>
      <c r="J10" s="157"/>
      <c r="K10" s="151"/>
      <c r="M10" s="152"/>
    </row>
    <row r="11" spans="1:17" ht="16.5" customHeight="1">
      <c r="A11" s="153" t="s">
        <v>301</v>
      </c>
      <c r="B11" s="153"/>
      <c r="C11" s="147"/>
      <c r="D11" s="147"/>
      <c r="E11" s="155"/>
      <c r="F11" s="149"/>
      <c r="G11" s="155"/>
      <c r="H11" s="150"/>
      <c r="J11" s="146"/>
      <c r="K11" s="146"/>
    </row>
    <row r="12" spans="1:17" ht="16.5" customHeight="1">
      <c r="A12" s="153"/>
      <c r="B12" s="153"/>
      <c r="C12" s="147"/>
      <c r="D12" s="147"/>
      <c r="E12" s="155"/>
      <c r="F12" s="149"/>
      <c r="G12" s="155"/>
      <c r="H12" s="150"/>
      <c r="K12" s="146"/>
    </row>
    <row r="13" spans="1:17" ht="16.5" customHeight="1">
      <c r="A13" s="386" t="s">
        <v>302</v>
      </c>
      <c r="B13" s="386"/>
      <c r="C13" s="147">
        <v>1.9</v>
      </c>
      <c r="D13" s="147">
        <v>1.3</v>
      </c>
      <c r="E13" s="155">
        <v>0.9</v>
      </c>
      <c r="F13" s="149">
        <f>(C13+D13+E13)/3</f>
        <v>1.3666666666666669</v>
      </c>
      <c r="G13" s="149">
        <v>1.9</v>
      </c>
      <c r="H13" s="150">
        <f>E13-F13</f>
        <v>-0.4666666666666669</v>
      </c>
    </row>
    <row r="14" spans="1:17" ht="16.5" customHeight="1">
      <c r="A14" s="153"/>
      <c r="B14" s="153"/>
      <c r="C14" s="147"/>
      <c r="D14" s="147"/>
      <c r="E14" s="155"/>
      <c r="F14" s="149"/>
      <c r="G14" s="155"/>
      <c r="H14" s="150"/>
    </row>
    <row r="15" spans="1:17" ht="34.5" customHeight="1">
      <c r="A15" s="387" t="s">
        <v>303</v>
      </c>
      <c r="B15" s="387"/>
      <c r="C15" s="147">
        <v>0.4</v>
      </c>
      <c r="D15" s="147">
        <v>0.5</v>
      </c>
      <c r="E15" s="149">
        <v>0.6</v>
      </c>
      <c r="F15" s="149">
        <f t="shared" ref="F15:F20" si="2">(C15+D15+E15)/3</f>
        <v>0.5</v>
      </c>
      <c r="G15" s="149">
        <v>2.5</v>
      </c>
      <c r="H15" s="150">
        <f t="shared" ref="H15:H20" si="3">G15-F15</f>
        <v>2</v>
      </c>
      <c r="K15" s="140">
        <v>4157223</v>
      </c>
      <c r="L15" s="158">
        <f>54818/K15*100</f>
        <v>1.3186206272793159</v>
      </c>
    </row>
    <row r="16" spans="1:17">
      <c r="A16" s="153"/>
      <c r="B16" s="153" t="s">
        <v>294</v>
      </c>
      <c r="C16" s="147">
        <v>0.6</v>
      </c>
      <c r="D16" s="147">
        <v>0.2</v>
      </c>
      <c r="E16" s="155">
        <v>0.3</v>
      </c>
      <c r="F16" s="149">
        <f t="shared" si="2"/>
        <v>0.3666666666666667</v>
      </c>
      <c r="G16" s="155">
        <v>0.6</v>
      </c>
      <c r="H16" s="150">
        <f t="shared" si="3"/>
        <v>0.23333333333333328</v>
      </c>
      <c r="K16" s="140">
        <v>1945</v>
      </c>
      <c r="L16" s="158">
        <f>21/K16*100</f>
        <v>1.0796915167095116</v>
      </c>
    </row>
    <row r="17" spans="1:12">
      <c r="A17" s="153"/>
      <c r="B17" s="153" t="s">
        <v>295</v>
      </c>
      <c r="C17" s="147">
        <v>0.5</v>
      </c>
      <c r="D17" s="147">
        <v>0.7</v>
      </c>
      <c r="E17" s="155">
        <v>0.7</v>
      </c>
      <c r="F17" s="149">
        <f t="shared" si="2"/>
        <v>0.6333333333333333</v>
      </c>
      <c r="G17" s="155">
        <v>1.5</v>
      </c>
      <c r="H17" s="150">
        <f t="shared" si="3"/>
        <v>0.8666666666666667</v>
      </c>
      <c r="K17" s="140">
        <v>183343</v>
      </c>
      <c r="L17" s="158">
        <f>4410/K17*100</f>
        <v>2.4053277190839029</v>
      </c>
    </row>
    <row r="18" spans="1:12" ht="15" customHeight="1">
      <c r="A18" s="153"/>
      <c r="B18" s="153" t="s">
        <v>297</v>
      </c>
      <c r="C18" s="147">
        <v>0.8</v>
      </c>
      <c r="D18" s="147">
        <v>0.5</v>
      </c>
      <c r="E18" s="155">
        <v>0.9</v>
      </c>
      <c r="F18" s="149">
        <f t="shared" si="2"/>
        <v>0.73333333333333339</v>
      </c>
      <c r="G18" s="155">
        <v>2.7</v>
      </c>
      <c r="H18" s="150">
        <f t="shared" si="3"/>
        <v>1.9666666666666668</v>
      </c>
      <c r="K18" s="140">
        <v>355375</v>
      </c>
      <c r="L18" s="158">
        <f>4410/K18*100</f>
        <v>1.2409426661976786</v>
      </c>
    </row>
    <row r="19" spans="1:12">
      <c r="A19" s="153"/>
      <c r="B19" s="153" t="s">
        <v>299</v>
      </c>
      <c r="C19" s="147">
        <v>0.3</v>
      </c>
      <c r="D19" s="147">
        <v>0.4</v>
      </c>
      <c r="E19" s="155">
        <v>0.5</v>
      </c>
      <c r="F19" s="149">
        <f t="shared" si="2"/>
        <v>0.39999999999999997</v>
      </c>
      <c r="G19" s="149">
        <v>2.2999999999999998</v>
      </c>
      <c r="H19" s="150">
        <f t="shared" si="3"/>
        <v>1.9</v>
      </c>
      <c r="K19" s="140">
        <v>1997118</v>
      </c>
      <c r="L19" s="158">
        <f>24428/K19*100</f>
        <v>1.2231625772738517</v>
      </c>
    </row>
    <row r="20" spans="1:12" ht="16.5" customHeight="1">
      <c r="A20" s="159"/>
      <c r="B20" s="160" t="s">
        <v>300</v>
      </c>
      <c r="C20" s="161">
        <v>0.3</v>
      </c>
      <c r="D20" s="161">
        <v>0.6</v>
      </c>
      <c r="E20" s="162">
        <v>0.7</v>
      </c>
      <c r="F20" s="163">
        <f t="shared" si="2"/>
        <v>0.53333333333333333</v>
      </c>
      <c r="G20" s="162">
        <v>2.8</v>
      </c>
      <c r="H20" s="163">
        <f t="shared" si="3"/>
        <v>2.2666666666666666</v>
      </c>
      <c r="I20" s="146"/>
      <c r="K20" s="140">
        <v>1619442</v>
      </c>
      <c r="L20" s="158">
        <f>23266/K20*100</f>
        <v>1.4366676917110954</v>
      </c>
    </row>
    <row r="21" spans="1:12" ht="15">
      <c r="A21" s="164"/>
      <c r="B21" s="164"/>
      <c r="C21" s="146"/>
      <c r="D21" s="146"/>
      <c r="E21" s="146"/>
      <c r="F21" s="146"/>
      <c r="G21" s="146"/>
      <c r="H21" s="165"/>
    </row>
    <row r="22" spans="1:12" ht="15.75" customHeight="1">
      <c r="A22" s="380"/>
      <c r="B22" s="380"/>
      <c r="C22" s="380"/>
      <c r="D22" s="380"/>
      <c r="E22" s="380"/>
      <c r="F22" s="380"/>
      <c r="G22" s="380"/>
      <c r="H22" s="380"/>
    </row>
    <row r="23" spans="1:12" ht="15">
      <c r="A23" s="164"/>
      <c r="B23" s="164"/>
      <c r="C23" s="164"/>
      <c r="D23" s="164"/>
      <c r="E23" s="164"/>
      <c r="F23" s="165"/>
      <c r="G23" s="164"/>
      <c r="H23" s="165"/>
    </row>
    <row r="24" spans="1:12" ht="15">
      <c r="A24" s="164"/>
      <c r="B24" s="164"/>
      <c r="C24" s="164"/>
      <c r="D24" s="164"/>
      <c r="E24" s="164"/>
      <c r="F24" s="166"/>
      <c r="G24" s="164"/>
      <c r="H24" s="165"/>
    </row>
    <row r="25" spans="1:12" ht="15.75" customHeight="1">
      <c r="A25" s="167"/>
      <c r="B25" s="168"/>
      <c r="C25" s="147"/>
      <c r="D25" s="147"/>
      <c r="E25" s="148"/>
      <c r="F25" s="148"/>
      <c r="G25" s="167"/>
      <c r="H25" s="167"/>
      <c r="I25" s="167"/>
    </row>
    <row r="26" spans="1:12" ht="14.25">
      <c r="A26" s="167"/>
      <c r="B26" s="167"/>
      <c r="C26" s="147"/>
      <c r="D26" s="147"/>
      <c r="E26" s="154"/>
      <c r="F26" s="154"/>
      <c r="G26" s="167"/>
      <c r="H26" s="167"/>
      <c r="I26" s="167"/>
    </row>
    <row r="27" spans="1:12" ht="19.5" customHeight="1">
      <c r="A27" s="167"/>
      <c r="B27" s="167"/>
      <c r="C27" s="147"/>
      <c r="D27" s="147"/>
      <c r="E27" s="155"/>
      <c r="F27" s="155"/>
      <c r="G27" s="167"/>
      <c r="H27" s="167"/>
    </row>
    <row r="28" spans="1:12">
      <c r="C28" s="156"/>
      <c r="D28" s="147"/>
      <c r="E28" s="155"/>
      <c r="F28" s="155"/>
    </row>
    <row r="29" spans="1:12">
      <c r="C29" s="147"/>
      <c r="D29" s="147"/>
      <c r="E29" s="155"/>
      <c r="F29" s="155"/>
    </row>
    <row r="30" spans="1:12">
      <c r="C30" s="156"/>
      <c r="D30" s="147"/>
      <c r="E30" s="155"/>
      <c r="F30" s="155"/>
    </row>
  </sheetData>
  <mergeCells count="7">
    <mergeCell ref="A22:H22"/>
    <mergeCell ref="A1:H1"/>
    <mergeCell ref="A4:B4"/>
    <mergeCell ref="N4:Q4"/>
    <mergeCell ref="A5:B5"/>
    <mergeCell ref="A13:B13"/>
    <mergeCell ref="A15:B15"/>
  </mergeCells>
  <printOptions horizontalCentered="1"/>
  <pageMargins left="0.56999999999999995" right="0.49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opLeftCell="A7" workbookViewId="0">
      <selection activeCell="I10" sqref="I10"/>
    </sheetView>
  </sheetViews>
  <sheetFormatPr defaultRowHeight="12.75"/>
  <cols>
    <col min="1" max="1" width="5.140625" style="170" customWidth="1"/>
    <col min="2" max="2" width="18.28515625" style="170" customWidth="1"/>
    <col min="3" max="3" width="10.28515625" style="170" customWidth="1"/>
    <col min="4" max="4" width="15" style="170" customWidth="1"/>
    <col min="5" max="5" width="10" style="170" customWidth="1"/>
    <col min="6" max="6" width="12" style="170" customWidth="1"/>
    <col min="7" max="7" width="11.140625" style="170" customWidth="1"/>
    <col min="8" max="8" width="11" style="170" customWidth="1"/>
    <col min="9" max="9" width="15.42578125" style="170" customWidth="1"/>
    <col min="10" max="10" width="15.42578125" style="170" hidden="1" customWidth="1"/>
    <col min="11" max="11" width="0.140625" style="170" customWidth="1"/>
    <col min="12" max="13" width="9.140625" style="170" customWidth="1"/>
    <col min="14" max="243" width="9.140625" style="170"/>
    <col min="244" max="244" width="5.140625" style="170" customWidth="1"/>
    <col min="245" max="245" width="18.28515625" style="170" customWidth="1"/>
    <col min="246" max="246" width="14.42578125" style="170" customWidth="1"/>
    <col min="247" max="247" width="15" style="170" customWidth="1"/>
    <col min="248" max="248" width="12.140625" style="170" customWidth="1"/>
    <col min="249" max="249" width="14" style="170" customWidth="1"/>
    <col min="250" max="250" width="13" style="170" customWidth="1"/>
    <col min="251" max="251" width="13.140625" style="170" customWidth="1"/>
    <col min="252" max="252" width="15.28515625" style="170" customWidth="1"/>
    <col min="253" max="254" width="0.140625" style="170" customWidth="1"/>
    <col min="255" max="256" width="9.140625" style="170"/>
    <col min="257" max="257" width="5.140625" style="170" customWidth="1"/>
    <col min="258" max="258" width="18.28515625" style="170" customWidth="1"/>
    <col min="259" max="259" width="10.28515625" style="170" customWidth="1"/>
    <col min="260" max="260" width="15" style="170" customWidth="1"/>
    <col min="261" max="261" width="10" style="170" customWidth="1"/>
    <col min="262" max="262" width="12" style="170" customWidth="1"/>
    <col min="263" max="263" width="11.140625" style="170" customWidth="1"/>
    <col min="264" max="264" width="11" style="170" customWidth="1"/>
    <col min="265" max="265" width="15.42578125" style="170" customWidth="1"/>
    <col min="266" max="266" width="0" style="170" hidden="1" customWidth="1"/>
    <col min="267" max="267" width="0.140625" style="170" customWidth="1"/>
    <col min="268" max="269" width="9.140625" style="170" customWidth="1"/>
    <col min="270" max="499" width="9.140625" style="170"/>
    <col min="500" max="500" width="5.140625" style="170" customWidth="1"/>
    <col min="501" max="501" width="18.28515625" style="170" customWidth="1"/>
    <col min="502" max="502" width="14.42578125" style="170" customWidth="1"/>
    <col min="503" max="503" width="15" style="170" customWidth="1"/>
    <col min="504" max="504" width="12.140625" style="170" customWidth="1"/>
    <col min="505" max="505" width="14" style="170" customWidth="1"/>
    <col min="506" max="506" width="13" style="170" customWidth="1"/>
    <col min="507" max="507" width="13.140625" style="170" customWidth="1"/>
    <col min="508" max="508" width="15.28515625" style="170" customWidth="1"/>
    <col min="509" max="510" width="0.140625" style="170" customWidth="1"/>
    <col min="511" max="512" width="9.140625" style="170"/>
    <col min="513" max="513" width="5.140625" style="170" customWidth="1"/>
    <col min="514" max="514" width="18.28515625" style="170" customWidth="1"/>
    <col min="515" max="515" width="10.28515625" style="170" customWidth="1"/>
    <col min="516" max="516" width="15" style="170" customWidth="1"/>
    <col min="517" max="517" width="10" style="170" customWidth="1"/>
    <col min="518" max="518" width="12" style="170" customWidth="1"/>
    <col min="519" max="519" width="11.140625" style="170" customWidth="1"/>
    <col min="520" max="520" width="11" style="170" customWidth="1"/>
    <col min="521" max="521" width="15.42578125" style="170" customWidth="1"/>
    <col min="522" max="522" width="0" style="170" hidden="1" customWidth="1"/>
    <col min="523" max="523" width="0.140625" style="170" customWidth="1"/>
    <col min="524" max="525" width="9.140625" style="170" customWidth="1"/>
    <col min="526" max="755" width="9.140625" style="170"/>
    <col min="756" max="756" width="5.140625" style="170" customWidth="1"/>
    <col min="757" max="757" width="18.28515625" style="170" customWidth="1"/>
    <col min="758" max="758" width="14.42578125" style="170" customWidth="1"/>
    <col min="759" max="759" width="15" style="170" customWidth="1"/>
    <col min="760" max="760" width="12.140625" style="170" customWidth="1"/>
    <col min="761" max="761" width="14" style="170" customWidth="1"/>
    <col min="762" max="762" width="13" style="170" customWidth="1"/>
    <col min="763" max="763" width="13.140625" style="170" customWidth="1"/>
    <col min="764" max="764" width="15.28515625" style="170" customWidth="1"/>
    <col min="765" max="766" width="0.140625" style="170" customWidth="1"/>
    <col min="767" max="768" width="9.140625" style="170"/>
    <col min="769" max="769" width="5.140625" style="170" customWidth="1"/>
    <col min="770" max="770" width="18.28515625" style="170" customWidth="1"/>
    <col min="771" max="771" width="10.28515625" style="170" customWidth="1"/>
    <col min="772" max="772" width="15" style="170" customWidth="1"/>
    <col min="773" max="773" width="10" style="170" customWidth="1"/>
    <col min="774" max="774" width="12" style="170" customWidth="1"/>
    <col min="775" max="775" width="11.140625" style="170" customWidth="1"/>
    <col min="776" max="776" width="11" style="170" customWidth="1"/>
    <col min="777" max="777" width="15.42578125" style="170" customWidth="1"/>
    <col min="778" max="778" width="0" style="170" hidden="1" customWidth="1"/>
    <col min="779" max="779" width="0.140625" style="170" customWidth="1"/>
    <col min="780" max="781" width="9.140625" style="170" customWidth="1"/>
    <col min="782" max="1011" width="9.140625" style="170"/>
    <col min="1012" max="1012" width="5.140625" style="170" customWidth="1"/>
    <col min="1013" max="1013" width="18.28515625" style="170" customWidth="1"/>
    <col min="1014" max="1014" width="14.42578125" style="170" customWidth="1"/>
    <col min="1015" max="1015" width="15" style="170" customWidth="1"/>
    <col min="1016" max="1016" width="12.140625" style="170" customWidth="1"/>
    <col min="1017" max="1017" width="14" style="170" customWidth="1"/>
    <col min="1018" max="1018" width="13" style="170" customWidth="1"/>
    <col min="1019" max="1019" width="13.140625" style="170" customWidth="1"/>
    <col min="1020" max="1020" width="15.28515625" style="170" customWidth="1"/>
    <col min="1021" max="1022" width="0.140625" style="170" customWidth="1"/>
    <col min="1023" max="1024" width="9.140625" style="170"/>
    <col min="1025" max="1025" width="5.140625" style="170" customWidth="1"/>
    <col min="1026" max="1026" width="18.28515625" style="170" customWidth="1"/>
    <col min="1027" max="1027" width="10.28515625" style="170" customWidth="1"/>
    <col min="1028" max="1028" width="15" style="170" customWidth="1"/>
    <col min="1029" max="1029" width="10" style="170" customWidth="1"/>
    <col min="1030" max="1030" width="12" style="170" customWidth="1"/>
    <col min="1031" max="1031" width="11.140625" style="170" customWidth="1"/>
    <col min="1032" max="1032" width="11" style="170" customWidth="1"/>
    <col min="1033" max="1033" width="15.42578125" style="170" customWidth="1"/>
    <col min="1034" max="1034" width="0" style="170" hidden="1" customWidth="1"/>
    <col min="1035" max="1035" width="0.140625" style="170" customWidth="1"/>
    <col min="1036" max="1037" width="9.140625" style="170" customWidth="1"/>
    <col min="1038" max="1267" width="9.140625" style="170"/>
    <col min="1268" max="1268" width="5.140625" style="170" customWidth="1"/>
    <col min="1269" max="1269" width="18.28515625" style="170" customWidth="1"/>
    <col min="1270" max="1270" width="14.42578125" style="170" customWidth="1"/>
    <col min="1271" max="1271" width="15" style="170" customWidth="1"/>
    <col min="1272" max="1272" width="12.140625" style="170" customWidth="1"/>
    <col min="1273" max="1273" width="14" style="170" customWidth="1"/>
    <col min="1274" max="1274" width="13" style="170" customWidth="1"/>
    <col min="1275" max="1275" width="13.140625" style="170" customWidth="1"/>
    <col min="1276" max="1276" width="15.28515625" style="170" customWidth="1"/>
    <col min="1277" max="1278" width="0.140625" style="170" customWidth="1"/>
    <col min="1279" max="1280" width="9.140625" style="170"/>
    <col min="1281" max="1281" width="5.140625" style="170" customWidth="1"/>
    <col min="1282" max="1282" width="18.28515625" style="170" customWidth="1"/>
    <col min="1283" max="1283" width="10.28515625" style="170" customWidth="1"/>
    <col min="1284" max="1284" width="15" style="170" customWidth="1"/>
    <col min="1285" max="1285" width="10" style="170" customWidth="1"/>
    <col min="1286" max="1286" width="12" style="170" customWidth="1"/>
    <col min="1287" max="1287" width="11.140625" style="170" customWidth="1"/>
    <col min="1288" max="1288" width="11" style="170" customWidth="1"/>
    <col min="1289" max="1289" width="15.42578125" style="170" customWidth="1"/>
    <col min="1290" max="1290" width="0" style="170" hidden="1" customWidth="1"/>
    <col min="1291" max="1291" width="0.140625" style="170" customWidth="1"/>
    <col min="1292" max="1293" width="9.140625" style="170" customWidth="1"/>
    <col min="1294" max="1523" width="9.140625" style="170"/>
    <col min="1524" max="1524" width="5.140625" style="170" customWidth="1"/>
    <col min="1525" max="1525" width="18.28515625" style="170" customWidth="1"/>
    <col min="1526" max="1526" width="14.42578125" style="170" customWidth="1"/>
    <col min="1527" max="1527" width="15" style="170" customWidth="1"/>
    <col min="1528" max="1528" width="12.140625" style="170" customWidth="1"/>
    <col min="1529" max="1529" width="14" style="170" customWidth="1"/>
    <col min="1530" max="1530" width="13" style="170" customWidth="1"/>
    <col min="1531" max="1531" width="13.140625" style="170" customWidth="1"/>
    <col min="1532" max="1532" width="15.28515625" style="170" customWidth="1"/>
    <col min="1533" max="1534" width="0.140625" style="170" customWidth="1"/>
    <col min="1535" max="1536" width="9.140625" style="170"/>
    <col min="1537" max="1537" width="5.140625" style="170" customWidth="1"/>
    <col min="1538" max="1538" width="18.28515625" style="170" customWidth="1"/>
    <col min="1539" max="1539" width="10.28515625" style="170" customWidth="1"/>
    <col min="1540" max="1540" width="15" style="170" customWidth="1"/>
    <col min="1541" max="1541" width="10" style="170" customWidth="1"/>
    <col min="1542" max="1542" width="12" style="170" customWidth="1"/>
    <col min="1543" max="1543" width="11.140625" style="170" customWidth="1"/>
    <col min="1544" max="1544" width="11" style="170" customWidth="1"/>
    <col min="1545" max="1545" width="15.42578125" style="170" customWidth="1"/>
    <col min="1546" max="1546" width="0" style="170" hidden="1" customWidth="1"/>
    <col min="1547" max="1547" width="0.140625" style="170" customWidth="1"/>
    <col min="1548" max="1549" width="9.140625" style="170" customWidth="1"/>
    <col min="1550" max="1779" width="9.140625" style="170"/>
    <col min="1780" max="1780" width="5.140625" style="170" customWidth="1"/>
    <col min="1781" max="1781" width="18.28515625" style="170" customWidth="1"/>
    <col min="1782" max="1782" width="14.42578125" style="170" customWidth="1"/>
    <col min="1783" max="1783" width="15" style="170" customWidth="1"/>
    <col min="1784" max="1784" width="12.140625" style="170" customWidth="1"/>
    <col min="1785" max="1785" width="14" style="170" customWidth="1"/>
    <col min="1786" max="1786" width="13" style="170" customWidth="1"/>
    <col min="1787" max="1787" width="13.140625" style="170" customWidth="1"/>
    <col min="1788" max="1788" width="15.28515625" style="170" customWidth="1"/>
    <col min="1789" max="1790" width="0.140625" style="170" customWidth="1"/>
    <col min="1791" max="1792" width="9.140625" style="170"/>
    <col min="1793" max="1793" width="5.140625" style="170" customWidth="1"/>
    <col min="1794" max="1794" width="18.28515625" style="170" customWidth="1"/>
    <col min="1795" max="1795" width="10.28515625" style="170" customWidth="1"/>
    <col min="1796" max="1796" width="15" style="170" customWidth="1"/>
    <col min="1797" max="1797" width="10" style="170" customWidth="1"/>
    <col min="1798" max="1798" width="12" style="170" customWidth="1"/>
    <col min="1799" max="1799" width="11.140625" style="170" customWidth="1"/>
    <col min="1800" max="1800" width="11" style="170" customWidth="1"/>
    <col min="1801" max="1801" width="15.42578125" style="170" customWidth="1"/>
    <col min="1802" max="1802" width="0" style="170" hidden="1" customWidth="1"/>
    <col min="1803" max="1803" width="0.140625" style="170" customWidth="1"/>
    <col min="1804" max="1805" width="9.140625" style="170" customWidth="1"/>
    <col min="1806" max="2035" width="9.140625" style="170"/>
    <col min="2036" max="2036" width="5.140625" style="170" customWidth="1"/>
    <col min="2037" max="2037" width="18.28515625" style="170" customWidth="1"/>
    <col min="2038" max="2038" width="14.42578125" style="170" customWidth="1"/>
    <col min="2039" max="2039" width="15" style="170" customWidth="1"/>
    <col min="2040" max="2040" width="12.140625" style="170" customWidth="1"/>
    <col min="2041" max="2041" width="14" style="170" customWidth="1"/>
    <col min="2042" max="2042" width="13" style="170" customWidth="1"/>
    <col min="2043" max="2043" width="13.140625" style="170" customWidth="1"/>
    <col min="2044" max="2044" width="15.28515625" style="170" customWidth="1"/>
    <col min="2045" max="2046" width="0.140625" style="170" customWidth="1"/>
    <col min="2047" max="2048" width="9.140625" style="170"/>
    <col min="2049" max="2049" width="5.140625" style="170" customWidth="1"/>
    <col min="2050" max="2050" width="18.28515625" style="170" customWidth="1"/>
    <col min="2051" max="2051" width="10.28515625" style="170" customWidth="1"/>
    <col min="2052" max="2052" width="15" style="170" customWidth="1"/>
    <col min="2053" max="2053" width="10" style="170" customWidth="1"/>
    <col min="2054" max="2054" width="12" style="170" customWidth="1"/>
    <col min="2055" max="2055" width="11.140625" style="170" customWidth="1"/>
    <col min="2056" max="2056" width="11" style="170" customWidth="1"/>
    <col min="2057" max="2057" width="15.42578125" style="170" customWidth="1"/>
    <col min="2058" max="2058" width="0" style="170" hidden="1" customWidth="1"/>
    <col min="2059" max="2059" width="0.140625" style="170" customWidth="1"/>
    <col min="2060" max="2061" width="9.140625" style="170" customWidth="1"/>
    <col min="2062" max="2291" width="9.140625" style="170"/>
    <col min="2292" max="2292" width="5.140625" style="170" customWidth="1"/>
    <col min="2293" max="2293" width="18.28515625" style="170" customWidth="1"/>
    <col min="2294" max="2294" width="14.42578125" style="170" customWidth="1"/>
    <col min="2295" max="2295" width="15" style="170" customWidth="1"/>
    <col min="2296" max="2296" width="12.140625" style="170" customWidth="1"/>
    <col min="2297" max="2297" width="14" style="170" customWidth="1"/>
    <col min="2298" max="2298" width="13" style="170" customWidth="1"/>
    <col min="2299" max="2299" width="13.140625" style="170" customWidth="1"/>
    <col min="2300" max="2300" width="15.28515625" style="170" customWidth="1"/>
    <col min="2301" max="2302" width="0.140625" style="170" customWidth="1"/>
    <col min="2303" max="2304" width="9.140625" style="170"/>
    <col min="2305" max="2305" width="5.140625" style="170" customWidth="1"/>
    <col min="2306" max="2306" width="18.28515625" style="170" customWidth="1"/>
    <col min="2307" max="2307" width="10.28515625" style="170" customWidth="1"/>
    <col min="2308" max="2308" width="15" style="170" customWidth="1"/>
    <col min="2309" max="2309" width="10" style="170" customWidth="1"/>
    <col min="2310" max="2310" width="12" style="170" customWidth="1"/>
    <col min="2311" max="2311" width="11.140625" style="170" customWidth="1"/>
    <col min="2312" max="2312" width="11" style="170" customWidth="1"/>
    <col min="2313" max="2313" width="15.42578125" style="170" customWidth="1"/>
    <col min="2314" max="2314" width="0" style="170" hidden="1" customWidth="1"/>
    <col min="2315" max="2315" width="0.140625" style="170" customWidth="1"/>
    <col min="2316" max="2317" width="9.140625" style="170" customWidth="1"/>
    <col min="2318" max="2547" width="9.140625" style="170"/>
    <col min="2548" max="2548" width="5.140625" style="170" customWidth="1"/>
    <col min="2549" max="2549" width="18.28515625" style="170" customWidth="1"/>
    <col min="2550" max="2550" width="14.42578125" style="170" customWidth="1"/>
    <col min="2551" max="2551" width="15" style="170" customWidth="1"/>
    <col min="2552" max="2552" width="12.140625" style="170" customWidth="1"/>
    <col min="2553" max="2553" width="14" style="170" customWidth="1"/>
    <col min="2554" max="2554" width="13" style="170" customWidth="1"/>
    <col min="2555" max="2555" width="13.140625" style="170" customWidth="1"/>
    <col min="2556" max="2556" width="15.28515625" style="170" customWidth="1"/>
    <col min="2557" max="2558" width="0.140625" style="170" customWidth="1"/>
    <col min="2559" max="2560" width="9.140625" style="170"/>
    <col min="2561" max="2561" width="5.140625" style="170" customWidth="1"/>
    <col min="2562" max="2562" width="18.28515625" style="170" customWidth="1"/>
    <col min="2563" max="2563" width="10.28515625" style="170" customWidth="1"/>
    <col min="2564" max="2564" width="15" style="170" customWidth="1"/>
    <col min="2565" max="2565" width="10" style="170" customWidth="1"/>
    <col min="2566" max="2566" width="12" style="170" customWidth="1"/>
    <col min="2567" max="2567" width="11.140625" style="170" customWidth="1"/>
    <col min="2568" max="2568" width="11" style="170" customWidth="1"/>
    <col min="2569" max="2569" width="15.42578125" style="170" customWidth="1"/>
    <col min="2570" max="2570" width="0" style="170" hidden="1" customWidth="1"/>
    <col min="2571" max="2571" width="0.140625" style="170" customWidth="1"/>
    <col min="2572" max="2573" width="9.140625" style="170" customWidth="1"/>
    <col min="2574" max="2803" width="9.140625" style="170"/>
    <col min="2804" max="2804" width="5.140625" style="170" customWidth="1"/>
    <col min="2805" max="2805" width="18.28515625" style="170" customWidth="1"/>
    <col min="2806" max="2806" width="14.42578125" style="170" customWidth="1"/>
    <col min="2807" max="2807" width="15" style="170" customWidth="1"/>
    <col min="2808" max="2808" width="12.140625" style="170" customWidth="1"/>
    <col min="2809" max="2809" width="14" style="170" customWidth="1"/>
    <col min="2810" max="2810" width="13" style="170" customWidth="1"/>
    <col min="2811" max="2811" width="13.140625" style="170" customWidth="1"/>
    <col min="2812" max="2812" width="15.28515625" style="170" customWidth="1"/>
    <col min="2813" max="2814" width="0.140625" style="170" customWidth="1"/>
    <col min="2815" max="2816" width="9.140625" style="170"/>
    <col min="2817" max="2817" width="5.140625" style="170" customWidth="1"/>
    <col min="2818" max="2818" width="18.28515625" style="170" customWidth="1"/>
    <col min="2819" max="2819" width="10.28515625" style="170" customWidth="1"/>
    <col min="2820" max="2820" width="15" style="170" customWidth="1"/>
    <col min="2821" max="2821" width="10" style="170" customWidth="1"/>
    <col min="2822" max="2822" width="12" style="170" customWidth="1"/>
    <col min="2823" max="2823" width="11.140625" style="170" customWidth="1"/>
    <col min="2824" max="2824" width="11" style="170" customWidth="1"/>
    <col min="2825" max="2825" width="15.42578125" style="170" customWidth="1"/>
    <col min="2826" max="2826" width="0" style="170" hidden="1" customWidth="1"/>
    <col min="2827" max="2827" width="0.140625" style="170" customWidth="1"/>
    <col min="2828" max="2829" width="9.140625" style="170" customWidth="1"/>
    <col min="2830" max="3059" width="9.140625" style="170"/>
    <col min="3060" max="3060" width="5.140625" style="170" customWidth="1"/>
    <col min="3061" max="3061" width="18.28515625" style="170" customWidth="1"/>
    <col min="3062" max="3062" width="14.42578125" style="170" customWidth="1"/>
    <col min="3063" max="3063" width="15" style="170" customWidth="1"/>
    <col min="3064" max="3064" width="12.140625" style="170" customWidth="1"/>
    <col min="3065" max="3065" width="14" style="170" customWidth="1"/>
    <col min="3066" max="3066" width="13" style="170" customWidth="1"/>
    <col min="3067" max="3067" width="13.140625" style="170" customWidth="1"/>
    <col min="3068" max="3068" width="15.28515625" style="170" customWidth="1"/>
    <col min="3069" max="3070" width="0.140625" style="170" customWidth="1"/>
    <col min="3071" max="3072" width="9.140625" style="170"/>
    <col min="3073" max="3073" width="5.140625" style="170" customWidth="1"/>
    <col min="3074" max="3074" width="18.28515625" style="170" customWidth="1"/>
    <col min="3075" max="3075" width="10.28515625" style="170" customWidth="1"/>
    <col min="3076" max="3076" width="15" style="170" customWidth="1"/>
    <col min="3077" max="3077" width="10" style="170" customWidth="1"/>
    <col min="3078" max="3078" width="12" style="170" customWidth="1"/>
    <col min="3079" max="3079" width="11.140625" style="170" customWidth="1"/>
    <col min="3080" max="3080" width="11" style="170" customWidth="1"/>
    <col min="3081" max="3081" width="15.42578125" style="170" customWidth="1"/>
    <col min="3082" max="3082" width="0" style="170" hidden="1" customWidth="1"/>
    <col min="3083" max="3083" width="0.140625" style="170" customWidth="1"/>
    <col min="3084" max="3085" width="9.140625" style="170" customWidth="1"/>
    <col min="3086" max="3315" width="9.140625" style="170"/>
    <col min="3316" max="3316" width="5.140625" style="170" customWidth="1"/>
    <col min="3317" max="3317" width="18.28515625" style="170" customWidth="1"/>
    <col min="3318" max="3318" width="14.42578125" style="170" customWidth="1"/>
    <col min="3319" max="3319" width="15" style="170" customWidth="1"/>
    <col min="3320" max="3320" width="12.140625" style="170" customWidth="1"/>
    <col min="3321" max="3321" width="14" style="170" customWidth="1"/>
    <col min="3322" max="3322" width="13" style="170" customWidth="1"/>
    <col min="3323" max="3323" width="13.140625" style="170" customWidth="1"/>
    <col min="3324" max="3324" width="15.28515625" style="170" customWidth="1"/>
    <col min="3325" max="3326" width="0.140625" style="170" customWidth="1"/>
    <col min="3327" max="3328" width="9.140625" style="170"/>
    <col min="3329" max="3329" width="5.140625" style="170" customWidth="1"/>
    <col min="3330" max="3330" width="18.28515625" style="170" customWidth="1"/>
    <col min="3331" max="3331" width="10.28515625" style="170" customWidth="1"/>
    <col min="3332" max="3332" width="15" style="170" customWidth="1"/>
    <col min="3333" max="3333" width="10" style="170" customWidth="1"/>
    <col min="3334" max="3334" width="12" style="170" customWidth="1"/>
    <col min="3335" max="3335" width="11.140625" style="170" customWidth="1"/>
    <col min="3336" max="3336" width="11" style="170" customWidth="1"/>
    <col min="3337" max="3337" width="15.42578125" style="170" customWidth="1"/>
    <col min="3338" max="3338" width="0" style="170" hidden="1" customWidth="1"/>
    <col min="3339" max="3339" width="0.140625" style="170" customWidth="1"/>
    <col min="3340" max="3341" width="9.140625" style="170" customWidth="1"/>
    <col min="3342" max="3571" width="9.140625" style="170"/>
    <col min="3572" max="3572" width="5.140625" style="170" customWidth="1"/>
    <col min="3573" max="3573" width="18.28515625" style="170" customWidth="1"/>
    <col min="3574" max="3574" width="14.42578125" style="170" customWidth="1"/>
    <col min="3575" max="3575" width="15" style="170" customWidth="1"/>
    <col min="3576" max="3576" width="12.140625" style="170" customWidth="1"/>
    <col min="3577" max="3577" width="14" style="170" customWidth="1"/>
    <col min="3578" max="3578" width="13" style="170" customWidth="1"/>
    <col min="3579" max="3579" width="13.140625" style="170" customWidth="1"/>
    <col min="3580" max="3580" width="15.28515625" style="170" customWidth="1"/>
    <col min="3581" max="3582" width="0.140625" style="170" customWidth="1"/>
    <col min="3583" max="3584" width="9.140625" style="170"/>
    <col min="3585" max="3585" width="5.140625" style="170" customWidth="1"/>
    <col min="3586" max="3586" width="18.28515625" style="170" customWidth="1"/>
    <col min="3587" max="3587" width="10.28515625" style="170" customWidth="1"/>
    <col min="3588" max="3588" width="15" style="170" customWidth="1"/>
    <col min="3589" max="3589" width="10" style="170" customWidth="1"/>
    <col min="3590" max="3590" width="12" style="170" customWidth="1"/>
    <col min="3591" max="3591" width="11.140625" style="170" customWidth="1"/>
    <col min="3592" max="3592" width="11" style="170" customWidth="1"/>
    <col min="3593" max="3593" width="15.42578125" style="170" customWidth="1"/>
    <col min="3594" max="3594" width="0" style="170" hidden="1" customWidth="1"/>
    <col min="3595" max="3595" width="0.140625" style="170" customWidth="1"/>
    <col min="3596" max="3597" width="9.140625" style="170" customWidth="1"/>
    <col min="3598" max="3827" width="9.140625" style="170"/>
    <col min="3828" max="3828" width="5.140625" style="170" customWidth="1"/>
    <col min="3829" max="3829" width="18.28515625" style="170" customWidth="1"/>
    <col min="3830" max="3830" width="14.42578125" style="170" customWidth="1"/>
    <col min="3831" max="3831" width="15" style="170" customWidth="1"/>
    <col min="3832" max="3832" width="12.140625" style="170" customWidth="1"/>
    <col min="3833" max="3833" width="14" style="170" customWidth="1"/>
    <col min="3834" max="3834" width="13" style="170" customWidth="1"/>
    <col min="3835" max="3835" width="13.140625" style="170" customWidth="1"/>
    <col min="3836" max="3836" width="15.28515625" style="170" customWidth="1"/>
    <col min="3837" max="3838" width="0.140625" style="170" customWidth="1"/>
    <col min="3839" max="3840" width="9.140625" style="170"/>
    <col min="3841" max="3841" width="5.140625" style="170" customWidth="1"/>
    <col min="3842" max="3842" width="18.28515625" style="170" customWidth="1"/>
    <col min="3843" max="3843" width="10.28515625" style="170" customWidth="1"/>
    <col min="3844" max="3844" width="15" style="170" customWidth="1"/>
    <col min="3845" max="3845" width="10" style="170" customWidth="1"/>
    <col min="3846" max="3846" width="12" style="170" customWidth="1"/>
    <col min="3847" max="3847" width="11.140625" style="170" customWidth="1"/>
    <col min="3848" max="3848" width="11" style="170" customWidth="1"/>
    <col min="3849" max="3849" width="15.42578125" style="170" customWidth="1"/>
    <col min="3850" max="3850" width="0" style="170" hidden="1" customWidth="1"/>
    <col min="3851" max="3851" width="0.140625" style="170" customWidth="1"/>
    <col min="3852" max="3853" width="9.140625" style="170" customWidth="1"/>
    <col min="3854" max="4083" width="9.140625" style="170"/>
    <col min="4084" max="4084" width="5.140625" style="170" customWidth="1"/>
    <col min="4085" max="4085" width="18.28515625" style="170" customWidth="1"/>
    <col min="4086" max="4086" width="14.42578125" style="170" customWidth="1"/>
    <col min="4087" max="4087" width="15" style="170" customWidth="1"/>
    <col min="4088" max="4088" width="12.140625" style="170" customWidth="1"/>
    <col min="4089" max="4089" width="14" style="170" customWidth="1"/>
    <col min="4090" max="4090" width="13" style="170" customWidth="1"/>
    <col min="4091" max="4091" width="13.140625" style="170" customWidth="1"/>
    <col min="4092" max="4092" width="15.28515625" style="170" customWidth="1"/>
    <col min="4093" max="4094" width="0.140625" style="170" customWidth="1"/>
    <col min="4095" max="4096" width="9.140625" style="170"/>
    <col min="4097" max="4097" width="5.140625" style="170" customWidth="1"/>
    <col min="4098" max="4098" width="18.28515625" style="170" customWidth="1"/>
    <col min="4099" max="4099" width="10.28515625" style="170" customWidth="1"/>
    <col min="4100" max="4100" width="15" style="170" customWidth="1"/>
    <col min="4101" max="4101" width="10" style="170" customWidth="1"/>
    <col min="4102" max="4102" width="12" style="170" customWidth="1"/>
    <col min="4103" max="4103" width="11.140625" style="170" customWidth="1"/>
    <col min="4104" max="4104" width="11" style="170" customWidth="1"/>
    <col min="4105" max="4105" width="15.42578125" style="170" customWidth="1"/>
    <col min="4106" max="4106" width="0" style="170" hidden="1" customWidth="1"/>
    <col min="4107" max="4107" width="0.140625" style="170" customWidth="1"/>
    <col min="4108" max="4109" width="9.140625" style="170" customWidth="1"/>
    <col min="4110" max="4339" width="9.140625" style="170"/>
    <col min="4340" max="4340" width="5.140625" style="170" customWidth="1"/>
    <col min="4341" max="4341" width="18.28515625" style="170" customWidth="1"/>
    <col min="4342" max="4342" width="14.42578125" style="170" customWidth="1"/>
    <col min="4343" max="4343" width="15" style="170" customWidth="1"/>
    <col min="4344" max="4344" width="12.140625" style="170" customWidth="1"/>
    <col min="4345" max="4345" width="14" style="170" customWidth="1"/>
    <col min="4346" max="4346" width="13" style="170" customWidth="1"/>
    <col min="4347" max="4347" width="13.140625" style="170" customWidth="1"/>
    <col min="4348" max="4348" width="15.28515625" style="170" customWidth="1"/>
    <col min="4349" max="4350" width="0.140625" style="170" customWidth="1"/>
    <col min="4351" max="4352" width="9.140625" style="170"/>
    <col min="4353" max="4353" width="5.140625" style="170" customWidth="1"/>
    <col min="4354" max="4354" width="18.28515625" style="170" customWidth="1"/>
    <col min="4355" max="4355" width="10.28515625" style="170" customWidth="1"/>
    <col min="4356" max="4356" width="15" style="170" customWidth="1"/>
    <col min="4357" max="4357" width="10" style="170" customWidth="1"/>
    <col min="4358" max="4358" width="12" style="170" customWidth="1"/>
    <col min="4359" max="4359" width="11.140625" style="170" customWidth="1"/>
    <col min="4360" max="4360" width="11" style="170" customWidth="1"/>
    <col min="4361" max="4361" width="15.42578125" style="170" customWidth="1"/>
    <col min="4362" max="4362" width="0" style="170" hidden="1" customWidth="1"/>
    <col min="4363" max="4363" width="0.140625" style="170" customWidth="1"/>
    <col min="4364" max="4365" width="9.140625" style="170" customWidth="1"/>
    <col min="4366" max="4595" width="9.140625" style="170"/>
    <col min="4596" max="4596" width="5.140625" style="170" customWidth="1"/>
    <col min="4597" max="4597" width="18.28515625" style="170" customWidth="1"/>
    <col min="4598" max="4598" width="14.42578125" style="170" customWidth="1"/>
    <col min="4599" max="4599" width="15" style="170" customWidth="1"/>
    <col min="4600" max="4600" width="12.140625" style="170" customWidth="1"/>
    <col min="4601" max="4601" width="14" style="170" customWidth="1"/>
    <col min="4602" max="4602" width="13" style="170" customWidth="1"/>
    <col min="4603" max="4603" width="13.140625" style="170" customWidth="1"/>
    <col min="4604" max="4604" width="15.28515625" style="170" customWidth="1"/>
    <col min="4605" max="4606" width="0.140625" style="170" customWidth="1"/>
    <col min="4607" max="4608" width="9.140625" style="170"/>
    <col min="4609" max="4609" width="5.140625" style="170" customWidth="1"/>
    <col min="4610" max="4610" width="18.28515625" style="170" customWidth="1"/>
    <col min="4611" max="4611" width="10.28515625" style="170" customWidth="1"/>
    <col min="4612" max="4612" width="15" style="170" customWidth="1"/>
    <col min="4613" max="4613" width="10" style="170" customWidth="1"/>
    <col min="4614" max="4614" width="12" style="170" customWidth="1"/>
    <col min="4615" max="4615" width="11.140625" style="170" customWidth="1"/>
    <col min="4616" max="4616" width="11" style="170" customWidth="1"/>
    <col min="4617" max="4617" width="15.42578125" style="170" customWidth="1"/>
    <col min="4618" max="4618" width="0" style="170" hidden="1" customWidth="1"/>
    <col min="4619" max="4619" width="0.140625" style="170" customWidth="1"/>
    <col min="4620" max="4621" width="9.140625" style="170" customWidth="1"/>
    <col min="4622" max="4851" width="9.140625" style="170"/>
    <col min="4852" max="4852" width="5.140625" style="170" customWidth="1"/>
    <col min="4853" max="4853" width="18.28515625" style="170" customWidth="1"/>
    <col min="4854" max="4854" width="14.42578125" style="170" customWidth="1"/>
    <col min="4855" max="4855" width="15" style="170" customWidth="1"/>
    <col min="4856" max="4856" width="12.140625" style="170" customWidth="1"/>
    <col min="4857" max="4857" width="14" style="170" customWidth="1"/>
    <col min="4858" max="4858" width="13" style="170" customWidth="1"/>
    <col min="4859" max="4859" width="13.140625" style="170" customWidth="1"/>
    <col min="4860" max="4860" width="15.28515625" style="170" customWidth="1"/>
    <col min="4861" max="4862" width="0.140625" style="170" customWidth="1"/>
    <col min="4863" max="4864" width="9.140625" style="170"/>
    <col min="4865" max="4865" width="5.140625" style="170" customWidth="1"/>
    <col min="4866" max="4866" width="18.28515625" style="170" customWidth="1"/>
    <col min="4867" max="4867" width="10.28515625" style="170" customWidth="1"/>
    <col min="4868" max="4868" width="15" style="170" customWidth="1"/>
    <col min="4869" max="4869" width="10" style="170" customWidth="1"/>
    <col min="4870" max="4870" width="12" style="170" customWidth="1"/>
    <col min="4871" max="4871" width="11.140625" style="170" customWidth="1"/>
    <col min="4872" max="4872" width="11" style="170" customWidth="1"/>
    <col min="4873" max="4873" width="15.42578125" style="170" customWidth="1"/>
    <col min="4874" max="4874" width="0" style="170" hidden="1" customWidth="1"/>
    <col min="4875" max="4875" width="0.140625" style="170" customWidth="1"/>
    <col min="4876" max="4877" width="9.140625" style="170" customWidth="1"/>
    <col min="4878" max="5107" width="9.140625" style="170"/>
    <col min="5108" max="5108" width="5.140625" style="170" customWidth="1"/>
    <col min="5109" max="5109" width="18.28515625" style="170" customWidth="1"/>
    <col min="5110" max="5110" width="14.42578125" style="170" customWidth="1"/>
    <col min="5111" max="5111" width="15" style="170" customWidth="1"/>
    <col min="5112" max="5112" width="12.140625" style="170" customWidth="1"/>
    <col min="5113" max="5113" width="14" style="170" customWidth="1"/>
    <col min="5114" max="5114" width="13" style="170" customWidth="1"/>
    <col min="5115" max="5115" width="13.140625" style="170" customWidth="1"/>
    <col min="5116" max="5116" width="15.28515625" style="170" customWidth="1"/>
    <col min="5117" max="5118" width="0.140625" style="170" customWidth="1"/>
    <col min="5119" max="5120" width="9.140625" style="170"/>
    <col min="5121" max="5121" width="5.140625" style="170" customWidth="1"/>
    <col min="5122" max="5122" width="18.28515625" style="170" customWidth="1"/>
    <col min="5123" max="5123" width="10.28515625" style="170" customWidth="1"/>
    <col min="5124" max="5124" width="15" style="170" customWidth="1"/>
    <col min="5125" max="5125" width="10" style="170" customWidth="1"/>
    <col min="5126" max="5126" width="12" style="170" customWidth="1"/>
    <col min="5127" max="5127" width="11.140625" style="170" customWidth="1"/>
    <col min="5128" max="5128" width="11" style="170" customWidth="1"/>
    <col min="5129" max="5129" width="15.42578125" style="170" customWidth="1"/>
    <col min="5130" max="5130" width="0" style="170" hidden="1" customWidth="1"/>
    <col min="5131" max="5131" width="0.140625" style="170" customWidth="1"/>
    <col min="5132" max="5133" width="9.140625" style="170" customWidth="1"/>
    <col min="5134" max="5363" width="9.140625" style="170"/>
    <col min="5364" max="5364" width="5.140625" style="170" customWidth="1"/>
    <col min="5365" max="5365" width="18.28515625" style="170" customWidth="1"/>
    <col min="5366" max="5366" width="14.42578125" style="170" customWidth="1"/>
    <col min="5367" max="5367" width="15" style="170" customWidth="1"/>
    <col min="5368" max="5368" width="12.140625" style="170" customWidth="1"/>
    <col min="5369" max="5369" width="14" style="170" customWidth="1"/>
    <col min="5370" max="5370" width="13" style="170" customWidth="1"/>
    <col min="5371" max="5371" width="13.140625" style="170" customWidth="1"/>
    <col min="5372" max="5372" width="15.28515625" style="170" customWidth="1"/>
    <col min="5373" max="5374" width="0.140625" style="170" customWidth="1"/>
    <col min="5375" max="5376" width="9.140625" style="170"/>
    <col min="5377" max="5377" width="5.140625" style="170" customWidth="1"/>
    <col min="5378" max="5378" width="18.28515625" style="170" customWidth="1"/>
    <col min="5379" max="5379" width="10.28515625" style="170" customWidth="1"/>
    <col min="5380" max="5380" width="15" style="170" customWidth="1"/>
    <col min="5381" max="5381" width="10" style="170" customWidth="1"/>
    <col min="5382" max="5382" width="12" style="170" customWidth="1"/>
    <col min="5383" max="5383" width="11.140625" style="170" customWidth="1"/>
    <col min="5384" max="5384" width="11" style="170" customWidth="1"/>
    <col min="5385" max="5385" width="15.42578125" style="170" customWidth="1"/>
    <col min="5386" max="5386" width="0" style="170" hidden="1" customWidth="1"/>
    <col min="5387" max="5387" width="0.140625" style="170" customWidth="1"/>
    <col min="5388" max="5389" width="9.140625" style="170" customWidth="1"/>
    <col min="5390" max="5619" width="9.140625" style="170"/>
    <col min="5620" max="5620" width="5.140625" style="170" customWidth="1"/>
    <col min="5621" max="5621" width="18.28515625" style="170" customWidth="1"/>
    <col min="5622" max="5622" width="14.42578125" style="170" customWidth="1"/>
    <col min="5623" max="5623" width="15" style="170" customWidth="1"/>
    <col min="5624" max="5624" width="12.140625" style="170" customWidth="1"/>
    <col min="5625" max="5625" width="14" style="170" customWidth="1"/>
    <col min="5626" max="5626" width="13" style="170" customWidth="1"/>
    <col min="5627" max="5627" width="13.140625" style="170" customWidth="1"/>
    <col min="5628" max="5628" width="15.28515625" style="170" customWidth="1"/>
    <col min="5629" max="5630" width="0.140625" style="170" customWidth="1"/>
    <col min="5631" max="5632" width="9.140625" style="170"/>
    <col min="5633" max="5633" width="5.140625" style="170" customWidth="1"/>
    <col min="5634" max="5634" width="18.28515625" style="170" customWidth="1"/>
    <col min="5635" max="5635" width="10.28515625" style="170" customWidth="1"/>
    <col min="5636" max="5636" width="15" style="170" customWidth="1"/>
    <col min="5637" max="5637" width="10" style="170" customWidth="1"/>
    <col min="5638" max="5638" width="12" style="170" customWidth="1"/>
    <col min="5639" max="5639" width="11.140625" style="170" customWidth="1"/>
    <col min="5640" max="5640" width="11" style="170" customWidth="1"/>
    <col min="5641" max="5641" width="15.42578125" style="170" customWidth="1"/>
    <col min="5642" max="5642" width="0" style="170" hidden="1" customWidth="1"/>
    <col min="5643" max="5643" width="0.140625" style="170" customWidth="1"/>
    <col min="5644" max="5645" width="9.140625" style="170" customWidth="1"/>
    <col min="5646" max="5875" width="9.140625" style="170"/>
    <col min="5876" max="5876" width="5.140625" style="170" customWidth="1"/>
    <col min="5877" max="5877" width="18.28515625" style="170" customWidth="1"/>
    <col min="5878" max="5878" width="14.42578125" style="170" customWidth="1"/>
    <col min="5879" max="5879" width="15" style="170" customWidth="1"/>
    <col min="5880" max="5880" width="12.140625" style="170" customWidth="1"/>
    <col min="5881" max="5881" width="14" style="170" customWidth="1"/>
    <col min="5882" max="5882" width="13" style="170" customWidth="1"/>
    <col min="5883" max="5883" width="13.140625" style="170" customWidth="1"/>
    <col min="5884" max="5884" width="15.28515625" style="170" customWidth="1"/>
    <col min="5885" max="5886" width="0.140625" style="170" customWidth="1"/>
    <col min="5887" max="5888" width="9.140625" style="170"/>
    <col min="5889" max="5889" width="5.140625" style="170" customWidth="1"/>
    <col min="5890" max="5890" width="18.28515625" style="170" customWidth="1"/>
    <col min="5891" max="5891" width="10.28515625" style="170" customWidth="1"/>
    <col min="5892" max="5892" width="15" style="170" customWidth="1"/>
    <col min="5893" max="5893" width="10" style="170" customWidth="1"/>
    <col min="5894" max="5894" width="12" style="170" customWidth="1"/>
    <col min="5895" max="5895" width="11.140625" style="170" customWidth="1"/>
    <col min="5896" max="5896" width="11" style="170" customWidth="1"/>
    <col min="5897" max="5897" width="15.42578125" style="170" customWidth="1"/>
    <col min="5898" max="5898" width="0" style="170" hidden="1" customWidth="1"/>
    <col min="5899" max="5899" width="0.140625" style="170" customWidth="1"/>
    <col min="5900" max="5901" width="9.140625" style="170" customWidth="1"/>
    <col min="5902" max="6131" width="9.140625" style="170"/>
    <col min="6132" max="6132" width="5.140625" style="170" customWidth="1"/>
    <col min="6133" max="6133" width="18.28515625" style="170" customWidth="1"/>
    <col min="6134" max="6134" width="14.42578125" style="170" customWidth="1"/>
    <col min="6135" max="6135" width="15" style="170" customWidth="1"/>
    <col min="6136" max="6136" width="12.140625" style="170" customWidth="1"/>
    <col min="6137" max="6137" width="14" style="170" customWidth="1"/>
    <col min="6138" max="6138" width="13" style="170" customWidth="1"/>
    <col min="6139" max="6139" width="13.140625" style="170" customWidth="1"/>
    <col min="6140" max="6140" width="15.28515625" style="170" customWidth="1"/>
    <col min="6141" max="6142" width="0.140625" style="170" customWidth="1"/>
    <col min="6143" max="6144" width="9.140625" style="170"/>
    <col min="6145" max="6145" width="5.140625" style="170" customWidth="1"/>
    <col min="6146" max="6146" width="18.28515625" style="170" customWidth="1"/>
    <col min="6147" max="6147" width="10.28515625" style="170" customWidth="1"/>
    <col min="6148" max="6148" width="15" style="170" customWidth="1"/>
    <col min="6149" max="6149" width="10" style="170" customWidth="1"/>
    <col min="6150" max="6150" width="12" style="170" customWidth="1"/>
    <col min="6151" max="6151" width="11.140625" style="170" customWidth="1"/>
    <col min="6152" max="6152" width="11" style="170" customWidth="1"/>
    <col min="6153" max="6153" width="15.42578125" style="170" customWidth="1"/>
    <col min="6154" max="6154" width="0" style="170" hidden="1" customWidth="1"/>
    <col min="6155" max="6155" width="0.140625" style="170" customWidth="1"/>
    <col min="6156" max="6157" width="9.140625" style="170" customWidth="1"/>
    <col min="6158" max="6387" width="9.140625" style="170"/>
    <col min="6388" max="6388" width="5.140625" style="170" customWidth="1"/>
    <col min="6389" max="6389" width="18.28515625" style="170" customWidth="1"/>
    <col min="6390" max="6390" width="14.42578125" style="170" customWidth="1"/>
    <col min="6391" max="6391" width="15" style="170" customWidth="1"/>
    <col min="6392" max="6392" width="12.140625" style="170" customWidth="1"/>
    <col min="6393" max="6393" width="14" style="170" customWidth="1"/>
    <col min="6394" max="6394" width="13" style="170" customWidth="1"/>
    <col min="6395" max="6395" width="13.140625" style="170" customWidth="1"/>
    <col min="6396" max="6396" width="15.28515625" style="170" customWidth="1"/>
    <col min="6397" max="6398" width="0.140625" style="170" customWidth="1"/>
    <col min="6399" max="6400" width="9.140625" style="170"/>
    <col min="6401" max="6401" width="5.140625" style="170" customWidth="1"/>
    <col min="6402" max="6402" width="18.28515625" style="170" customWidth="1"/>
    <col min="6403" max="6403" width="10.28515625" style="170" customWidth="1"/>
    <col min="6404" max="6404" width="15" style="170" customWidth="1"/>
    <col min="6405" max="6405" width="10" style="170" customWidth="1"/>
    <col min="6406" max="6406" width="12" style="170" customWidth="1"/>
    <col min="6407" max="6407" width="11.140625" style="170" customWidth="1"/>
    <col min="6408" max="6408" width="11" style="170" customWidth="1"/>
    <col min="6409" max="6409" width="15.42578125" style="170" customWidth="1"/>
    <col min="6410" max="6410" width="0" style="170" hidden="1" customWidth="1"/>
    <col min="6411" max="6411" width="0.140625" style="170" customWidth="1"/>
    <col min="6412" max="6413" width="9.140625" style="170" customWidth="1"/>
    <col min="6414" max="6643" width="9.140625" style="170"/>
    <col min="6644" max="6644" width="5.140625" style="170" customWidth="1"/>
    <col min="6645" max="6645" width="18.28515625" style="170" customWidth="1"/>
    <col min="6646" max="6646" width="14.42578125" style="170" customWidth="1"/>
    <col min="6647" max="6647" width="15" style="170" customWidth="1"/>
    <col min="6648" max="6648" width="12.140625" style="170" customWidth="1"/>
    <col min="6649" max="6649" width="14" style="170" customWidth="1"/>
    <col min="6650" max="6650" width="13" style="170" customWidth="1"/>
    <col min="6651" max="6651" width="13.140625" style="170" customWidth="1"/>
    <col min="6652" max="6652" width="15.28515625" style="170" customWidth="1"/>
    <col min="6653" max="6654" width="0.140625" style="170" customWidth="1"/>
    <col min="6655" max="6656" width="9.140625" style="170"/>
    <col min="6657" max="6657" width="5.140625" style="170" customWidth="1"/>
    <col min="6658" max="6658" width="18.28515625" style="170" customWidth="1"/>
    <col min="6659" max="6659" width="10.28515625" style="170" customWidth="1"/>
    <col min="6660" max="6660" width="15" style="170" customWidth="1"/>
    <col min="6661" max="6661" width="10" style="170" customWidth="1"/>
    <col min="6662" max="6662" width="12" style="170" customWidth="1"/>
    <col min="6663" max="6663" width="11.140625" style="170" customWidth="1"/>
    <col min="6664" max="6664" width="11" style="170" customWidth="1"/>
    <col min="6665" max="6665" width="15.42578125" style="170" customWidth="1"/>
    <col min="6666" max="6666" width="0" style="170" hidden="1" customWidth="1"/>
    <col min="6667" max="6667" width="0.140625" style="170" customWidth="1"/>
    <col min="6668" max="6669" width="9.140625" style="170" customWidth="1"/>
    <col min="6670" max="6899" width="9.140625" style="170"/>
    <col min="6900" max="6900" width="5.140625" style="170" customWidth="1"/>
    <col min="6901" max="6901" width="18.28515625" style="170" customWidth="1"/>
    <col min="6902" max="6902" width="14.42578125" style="170" customWidth="1"/>
    <col min="6903" max="6903" width="15" style="170" customWidth="1"/>
    <col min="6904" max="6904" width="12.140625" style="170" customWidth="1"/>
    <col min="6905" max="6905" width="14" style="170" customWidth="1"/>
    <col min="6906" max="6906" width="13" style="170" customWidth="1"/>
    <col min="6907" max="6907" width="13.140625" style="170" customWidth="1"/>
    <col min="6908" max="6908" width="15.28515625" style="170" customWidth="1"/>
    <col min="6909" max="6910" width="0.140625" style="170" customWidth="1"/>
    <col min="6911" max="6912" width="9.140625" style="170"/>
    <col min="6913" max="6913" width="5.140625" style="170" customWidth="1"/>
    <col min="6914" max="6914" width="18.28515625" style="170" customWidth="1"/>
    <col min="6915" max="6915" width="10.28515625" style="170" customWidth="1"/>
    <col min="6916" max="6916" width="15" style="170" customWidth="1"/>
    <col min="6917" max="6917" width="10" style="170" customWidth="1"/>
    <col min="6918" max="6918" width="12" style="170" customWidth="1"/>
    <col min="6919" max="6919" width="11.140625" style="170" customWidth="1"/>
    <col min="6920" max="6920" width="11" style="170" customWidth="1"/>
    <col min="6921" max="6921" width="15.42578125" style="170" customWidth="1"/>
    <col min="6922" max="6922" width="0" style="170" hidden="1" customWidth="1"/>
    <col min="6923" max="6923" width="0.140625" style="170" customWidth="1"/>
    <col min="6924" max="6925" width="9.140625" style="170" customWidth="1"/>
    <col min="6926" max="7155" width="9.140625" style="170"/>
    <col min="7156" max="7156" width="5.140625" style="170" customWidth="1"/>
    <col min="7157" max="7157" width="18.28515625" style="170" customWidth="1"/>
    <col min="7158" max="7158" width="14.42578125" style="170" customWidth="1"/>
    <col min="7159" max="7159" width="15" style="170" customWidth="1"/>
    <col min="7160" max="7160" width="12.140625" style="170" customWidth="1"/>
    <col min="7161" max="7161" width="14" style="170" customWidth="1"/>
    <col min="7162" max="7162" width="13" style="170" customWidth="1"/>
    <col min="7163" max="7163" width="13.140625" style="170" customWidth="1"/>
    <col min="7164" max="7164" width="15.28515625" style="170" customWidth="1"/>
    <col min="7165" max="7166" width="0.140625" style="170" customWidth="1"/>
    <col min="7167" max="7168" width="9.140625" style="170"/>
    <col min="7169" max="7169" width="5.140625" style="170" customWidth="1"/>
    <col min="7170" max="7170" width="18.28515625" style="170" customWidth="1"/>
    <col min="7171" max="7171" width="10.28515625" style="170" customWidth="1"/>
    <col min="7172" max="7172" width="15" style="170" customWidth="1"/>
    <col min="7173" max="7173" width="10" style="170" customWidth="1"/>
    <col min="7174" max="7174" width="12" style="170" customWidth="1"/>
    <col min="7175" max="7175" width="11.140625" style="170" customWidth="1"/>
    <col min="7176" max="7176" width="11" style="170" customWidth="1"/>
    <col min="7177" max="7177" width="15.42578125" style="170" customWidth="1"/>
    <col min="7178" max="7178" width="0" style="170" hidden="1" customWidth="1"/>
    <col min="7179" max="7179" width="0.140625" style="170" customWidth="1"/>
    <col min="7180" max="7181" width="9.140625" style="170" customWidth="1"/>
    <col min="7182" max="7411" width="9.140625" style="170"/>
    <col min="7412" max="7412" width="5.140625" style="170" customWidth="1"/>
    <col min="7413" max="7413" width="18.28515625" style="170" customWidth="1"/>
    <col min="7414" max="7414" width="14.42578125" style="170" customWidth="1"/>
    <col min="7415" max="7415" width="15" style="170" customWidth="1"/>
    <col min="7416" max="7416" width="12.140625" style="170" customWidth="1"/>
    <col min="7417" max="7417" width="14" style="170" customWidth="1"/>
    <col min="7418" max="7418" width="13" style="170" customWidth="1"/>
    <col min="7419" max="7419" width="13.140625" style="170" customWidth="1"/>
    <col min="7420" max="7420" width="15.28515625" style="170" customWidth="1"/>
    <col min="7421" max="7422" width="0.140625" style="170" customWidth="1"/>
    <col min="7423" max="7424" width="9.140625" style="170"/>
    <col min="7425" max="7425" width="5.140625" style="170" customWidth="1"/>
    <col min="7426" max="7426" width="18.28515625" style="170" customWidth="1"/>
    <col min="7427" max="7427" width="10.28515625" style="170" customWidth="1"/>
    <col min="7428" max="7428" width="15" style="170" customWidth="1"/>
    <col min="7429" max="7429" width="10" style="170" customWidth="1"/>
    <col min="7430" max="7430" width="12" style="170" customWidth="1"/>
    <col min="7431" max="7431" width="11.140625" style="170" customWidth="1"/>
    <col min="7432" max="7432" width="11" style="170" customWidth="1"/>
    <col min="7433" max="7433" width="15.42578125" style="170" customWidth="1"/>
    <col min="7434" max="7434" width="0" style="170" hidden="1" customWidth="1"/>
    <col min="7435" max="7435" width="0.140625" style="170" customWidth="1"/>
    <col min="7436" max="7437" width="9.140625" style="170" customWidth="1"/>
    <col min="7438" max="7667" width="9.140625" style="170"/>
    <col min="7668" max="7668" width="5.140625" style="170" customWidth="1"/>
    <col min="7669" max="7669" width="18.28515625" style="170" customWidth="1"/>
    <col min="7670" max="7670" width="14.42578125" style="170" customWidth="1"/>
    <col min="7671" max="7671" width="15" style="170" customWidth="1"/>
    <col min="7672" max="7672" width="12.140625" style="170" customWidth="1"/>
    <col min="7673" max="7673" width="14" style="170" customWidth="1"/>
    <col min="7674" max="7674" width="13" style="170" customWidth="1"/>
    <col min="7675" max="7675" width="13.140625" style="170" customWidth="1"/>
    <col min="7676" max="7676" width="15.28515625" style="170" customWidth="1"/>
    <col min="7677" max="7678" width="0.140625" style="170" customWidth="1"/>
    <col min="7679" max="7680" width="9.140625" style="170"/>
    <col min="7681" max="7681" width="5.140625" style="170" customWidth="1"/>
    <col min="7682" max="7682" width="18.28515625" style="170" customWidth="1"/>
    <col min="7683" max="7683" width="10.28515625" style="170" customWidth="1"/>
    <col min="7684" max="7684" width="15" style="170" customWidth="1"/>
    <col min="7685" max="7685" width="10" style="170" customWidth="1"/>
    <col min="7686" max="7686" width="12" style="170" customWidth="1"/>
    <col min="7687" max="7687" width="11.140625" style="170" customWidth="1"/>
    <col min="7688" max="7688" width="11" style="170" customWidth="1"/>
    <col min="7689" max="7689" width="15.42578125" style="170" customWidth="1"/>
    <col min="7690" max="7690" width="0" style="170" hidden="1" customWidth="1"/>
    <col min="7691" max="7691" width="0.140625" style="170" customWidth="1"/>
    <col min="7692" max="7693" width="9.140625" style="170" customWidth="1"/>
    <col min="7694" max="7923" width="9.140625" style="170"/>
    <col min="7924" max="7924" width="5.140625" style="170" customWidth="1"/>
    <col min="7925" max="7925" width="18.28515625" style="170" customWidth="1"/>
    <col min="7926" max="7926" width="14.42578125" style="170" customWidth="1"/>
    <col min="7927" max="7927" width="15" style="170" customWidth="1"/>
    <col min="7928" max="7928" width="12.140625" style="170" customWidth="1"/>
    <col min="7929" max="7929" width="14" style="170" customWidth="1"/>
    <col min="7930" max="7930" width="13" style="170" customWidth="1"/>
    <col min="7931" max="7931" width="13.140625" style="170" customWidth="1"/>
    <col min="7932" max="7932" width="15.28515625" style="170" customWidth="1"/>
    <col min="7933" max="7934" width="0.140625" style="170" customWidth="1"/>
    <col min="7935" max="7936" width="9.140625" style="170"/>
    <col min="7937" max="7937" width="5.140625" style="170" customWidth="1"/>
    <col min="7938" max="7938" width="18.28515625" style="170" customWidth="1"/>
    <col min="7939" max="7939" width="10.28515625" style="170" customWidth="1"/>
    <col min="7940" max="7940" width="15" style="170" customWidth="1"/>
    <col min="7941" max="7941" width="10" style="170" customWidth="1"/>
    <col min="7942" max="7942" width="12" style="170" customWidth="1"/>
    <col min="7943" max="7943" width="11.140625" style="170" customWidth="1"/>
    <col min="7944" max="7944" width="11" style="170" customWidth="1"/>
    <col min="7945" max="7945" width="15.42578125" style="170" customWidth="1"/>
    <col min="7946" max="7946" width="0" style="170" hidden="1" customWidth="1"/>
    <col min="7947" max="7947" width="0.140625" style="170" customWidth="1"/>
    <col min="7948" max="7949" width="9.140625" style="170" customWidth="1"/>
    <col min="7950" max="8179" width="9.140625" style="170"/>
    <col min="8180" max="8180" width="5.140625" style="170" customWidth="1"/>
    <col min="8181" max="8181" width="18.28515625" style="170" customWidth="1"/>
    <col min="8182" max="8182" width="14.42578125" style="170" customWidth="1"/>
    <col min="8183" max="8183" width="15" style="170" customWidth="1"/>
    <col min="8184" max="8184" width="12.140625" style="170" customWidth="1"/>
    <col min="8185" max="8185" width="14" style="170" customWidth="1"/>
    <col min="8186" max="8186" width="13" style="170" customWidth="1"/>
    <col min="8187" max="8187" width="13.140625" style="170" customWidth="1"/>
    <col min="8188" max="8188" width="15.28515625" style="170" customWidth="1"/>
    <col min="8189" max="8190" width="0.140625" style="170" customWidth="1"/>
    <col min="8191" max="8192" width="9.140625" style="170"/>
    <col min="8193" max="8193" width="5.140625" style="170" customWidth="1"/>
    <col min="8194" max="8194" width="18.28515625" style="170" customWidth="1"/>
    <col min="8195" max="8195" width="10.28515625" style="170" customWidth="1"/>
    <col min="8196" max="8196" width="15" style="170" customWidth="1"/>
    <col min="8197" max="8197" width="10" style="170" customWidth="1"/>
    <col min="8198" max="8198" width="12" style="170" customWidth="1"/>
    <col min="8199" max="8199" width="11.140625" style="170" customWidth="1"/>
    <col min="8200" max="8200" width="11" style="170" customWidth="1"/>
    <col min="8201" max="8201" width="15.42578125" style="170" customWidth="1"/>
    <col min="8202" max="8202" width="0" style="170" hidden="1" customWidth="1"/>
    <col min="8203" max="8203" width="0.140625" style="170" customWidth="1"/>
    <col min="8204" max="8205" width="9.140625" style="170" customWidth="1"/>
    <col min="8206" max="8435" width="9.140625" style="170"/>
    <col min="8436" max="8436" width="5.140625" style="170" customWidth="1"/>
    <col min="8437" max="8437" width="18.28515625" style="170" customWidth="1"/>
    <col min="8438" max="8438" width="14.42578125" style="170" customWidth="1"/>
    <col min="8439" max="8439" width="15" style="170" customWidth="1"/>
    <col min="8440" max="8440" width="12.140625" style="170" customWidth="1"/>
    <col min="8441" max="8441" width="14" style="170" customWidth="1"/>
    <col min="8442" max="8442" width="13" style="170" customWidth="1"/>
    <col min="8443" max="8443" width="13.140625" style="170" customWidth="1"/>
    <col min="8444" max="8444" width="15.28515625" style="170" customWidth="1"/>
    <col min="8445" max="8446" width="0.140625" style="170" customWidth="1"/>
    <col min="8447" max="8448" width="9.140625" style="170"/>
    <col min="8449" max="8449" width="5.140625" style="170" customWidth="1"/>
    <col min="8450" max="8450" width="18.28515625" style="170" customWidth="1"/>
    <col min="8451" max="8451" width="10.28515625" style="170" customWidth="1"/>
    <col min="8452" max="8452" width="15" style="170" customWidth="1"/>
    <col min="8453" max="8453" width="10" style="170" customWidth="1"/>
    <col min="8454" max="8454" width="12" style="170" customWidth="1"/>
    <col min="8455" max="8455" width="11.140625" style="170" customWidth="1"/>
    <col min="8456" max="8456" width="11" style="170" customWidth="1"/>
    <col min="8457" max="8457" width="15.42578125" style="170" customWidth="1"/>
    <col min="8458" max="8458" width="0" style="170" hidden="1" customWidth="1"/>
    <col min="8459" max="8459" width="0.140625" style="170" customWidth="1"/>
    <col min="8460" max="8461" width="9.140625" style="170" customWidth="1"/>
    <col min="8462" max="8691" width="9.140625" style="170"/>
    <col min="8692" max="8692" width="5.140625" style="170" customWidth="1"/>
    <col min="8693" max="8693" width="18.28515625" style="170" customWidth="1"/>
    <col min="8694" max="8694" width="14.42578125" style="170" customWidth="1"/>
    <col min="8695" max="8695" width="15" style="170" customWidth="1"/>
    <col min="8696" max="8696" width="12.140625" style="170" customWidth="1"/>
    <col min="8697" max="8697" width="14" style="170" customWidth="1"/>
    <col min="8698" max="8698" width="13" style="170" customWidth="1"/>
    <col min="8699" max="8699" width="13.140625" style="170" customWidth="1"/>
    <col min="8700" max="8700" width="15.28515625" style="170" customWidth="1"/>
    <col min="8701" max="8702" width="0.140625" style="170" customWidth="1"/>
    <col min="8703" max="8704" width="9.140625" style="170"/>
    <col min="8705" max="8705" width="5.140625" style="170" customWidth="1"/>
    <col min="8706" max="8706" width="18.28515625" style="170" customWidth="1"/>
    <col min="8707" max="8707" width="10.28515625" style="170" customWidth="1"/>
    <col min="8708" max="8708" width="15" style="170" customWidth="1"/>
    <col min="8709" max="8709" width="10" style="170" customWidth="1"/>
    <col min="8710" max="8710" width="12" style="170" customWidth="1"/>
    <col min="8711" max="8711" width="11.140625" style="170" customWidth="1"/>
    <col min="8712" max="8712" width="11" style="170" customWidth="1"/>
    <col min="8713" max="8713" width="15.42578125" style="170" customWidth="1"/>
    <col min="8714" max="8714" width="0" style="170" hidden="1" customWidth="1"/>
    <col min="8715" max="8715" width="0.140625" style="170" customWidth="1"/>
    <col min="8716" max="8717" width="9.140625" style="170" customWidth="1"/>
    <col min="8718" max="8947" width="9.140625" style="170"/>
    <col min="8948" max="8948" width="5.140625" style="170" customWidth="1"/>
    <col min="8949" max="8949" width="18.28515625" style="170" customWidth="1"/>
    <col min="8950" max="8950" width="14.42578125" style="170" customWidth="1"/>
    <col min="8951" max="8951" width="15" style="170" customWidth="1"/>
    <col min="8952" max="8952" width="12.140625" style="170" customWidth="1"/>
    <col min="8953" max="8953" width="14" style="170" customWidth="1"/>
    <col min="8954" max="8954" width="13" style="170" customWidth="1"/>
    <col min="8955" max="8955" width="13.140625" style="170" customWidth="1"/>
    <col min="8956" max="8956" width="15.28515625" style="170" customWidth="1"/>
    <col min="8957" max="8958" width="0.140625" style="170" customWidth="1"/>
    <col min="8959" max="8960" width="9.140625" style="170"/>
    <col min="8961" max="8961" width="5.140625" style="170" customWidth="1"/>
    <col min="8962" max="8962" width="18.28515625" style="170" customWidth="1"/>
    <col min="8963" max="8963" width="10.28515625" style="170" customWidth="1"/>
    <col min="8964" max="8964" width="15" style="170" customWidth="1"/>
    <col min="8965" max="8965" width="10" style="170" customWidth="1"/>
    <col min="8966" max="8966" width="12" style="170" customWidth="1"/>
    <col min="8967" max="8967" width="11.140625" style="170" customWidth="1"/>
    <col min="8968" max="8968" width="11" style="170" customWidth="1"/>
    <col min="8969" max="8969" width="15.42578125" style="170" customWidth="1"/>
    <col min="8970" max="8970" width="0" style="170" hidden="1" customWidth="1"/>
    <col min="8971" max="8971" width="0.140625" style="170" customWidth="1"/>
    <col min="8972" max="8973" width="9.140625" style="170" customWidth="1"/>
    <col min="8974" max="9203" width="9.140625" style="170"/>
    <col min="9204" max="9204" width="5.140625" style="170" customWidth="1"/>
    <col min="9205" max="9205" width="18.28515625" style="170" customWidth="1"/>
    <col min="9206" max="9206" width="14.42578125" style="170" customWidth="1"/>
    <col min="9207" max="9207" width="15" style="170" customWidth="1"/>
    <col min="9208" max="9208" width="12.140625" style="170" customWidth="1"/>
    <col min="9209" max="9209" width="14" style="170" customWidth="1"/>
    <col min="9210" max="9210" width="13" style="170" customWidth="1"/>
    <col min="9211" max="9211" width="13.140625" style="170" customWidth="1"/>
    <col min="9212" max="9212" width="15.28515625" style="170" customWidth="1"/>
    <col min="9213" max="9214" width="0.140625" style="170" customWidth="1"/>
    <col min="9215" max="9216" width="9.140625" style="170"/>
    <col min="9217" max="9217" width="5.140625" style="170" customWidth="1"/>
    <col min="9218" max="9218" width="18.28515625" style="170" customWidth="1"/>
    <col min="9219" max="9219" width="10.28515625" style="170" customWidth="1"/>
    <col min="9220" max="9220" width="15" style="170" customWidth="1"/>
    <col min="9221" max="9221" width="10" style="170" customWidth="1"/>
    <col min="9222" max="9222" width="12" style="170" customWidth="1"/>
    <col min="9223" max="9223" width="11.140625" style="170" customWidth="1"/>
    <col min="9224" max="9224" width="11" style="170" customWidth="1"/>
    <col min="9225" max="9225" width="15.42578125" style="170" customWidth="1"/>
    <col min="9226" max="9226" width="0" style="170" hidden="1" customWidth="1"/>
    <col min="9227" max="9227" width="0.140625" style="170" customWidth="1"/>
    <col min="9228" max="9229" width="9.140625" style="170" customWidth="1"/>
    <col min="9230" max="9459" width="9.140625" style="170"/>
    <col min="9460" max="9460" width="5.140625" style="170" customWidth="1"/>
    <col min="9461" max="9461" width="18.28515625" style="170" customWidth="1"/>
    <col min="9462" max="9462" width="14.42578125" style="170" customWidth="1"/>
    <col min="9463" max="9463" width="15" style="170" customWidth="1"/>
    <col min="9464" max="9464" width="12.140625" style="170" customWidth="1"/>
    <col min="9465" max="9465" width="14" style="170" customWidth="1"/>
    <col min="9466" max="9466" width="13" style="170" customWidth="1"/>
    <col min="9467" max="9467" width="13.140625" style="170" customWidth="1"/>
    <col min="9468" max="9468" width="15.28515625" style="170" customWidth="1"/>
    <col min="9469" max="9470" width="0.140625" style="170" customWidth="1"/>
    <col min="9471" max="9472" width="9.140625" style="170"/>
    <col min="9473" max="9473" width="5.140625" style="170" customWidth="1"/>
    <col min="9474" max="9474" width="18.28515625" style="170" customWidth="1"/>
    <col min="9475" max="9475" width="10.28515625" style="170" customWidth="1"/>
    <col min="9476" max="9476" width="15" style="170" customWidth="1"/>
    <col min="9477" max="9477" width="10" style="170" customWidth="1"/>
    <col min="9478" max="9478" width="12" style="170" customWidth="1"/>
    <col min="9479" max="9479" width="11.140625" style="170" customWidth="1"/>
    <col min="9480" max="9480" width="11" style="170" customWidth="1"/>
    <col min="9481" max="9481" width="15.42578125" style="170" customWidth="1"/>
    <col min="9482" max="9482" width="0" style="170" hidden="1" customWidth="1"/>
    <col min="9483" max="9483" width="0.140625" style="170" customWidth="1"/>
    <col min="9484" max="9485" width="9.140625" style="170" customWidth="1"/>
    <col min="9486" max="9715" width="9.140625" style="170"/>
    <col min="9716" max="9716" width="5.140625" style="170" customWidth="1"/>
    <col min="9717" max="9717" width="18.28515625" style="170" customWidth="1"/>
    <col min="9718" max="9718" width="14.42578125" style="170" customWidth="1"/>
    <col min="9719" max="9719" width="15" style="170" customWidth="1"/>
    <col min="9720" max="9720" width="12.140625" style="170" customWidth="1"/>
    <col min="9721" max="9721" width="14" style="170" customWidth="1"/>
    <col min="9722" max="9722" width="13" style="170" customWidth="1"/>
    <col min="9723" max="9723" width="13.140625" style="170" customWidth="1"/>
    <col min="9724" max="9724" width="15.28515625" style="170" customWidth="1"/>
    <col min="9725" max="9726" width="0.140625" style="170" customWidth="1"/>
    <col min="9727" max="9728" width="9.140625" style="170"/>
    <col min="9729" max="9729" width="5.140625" style="170" customWidth="1"/>
    <col min="9730" max="9730" width="18.28515625" style="170" customWidth="1"/>
    <col min="9731" max="9731" width="10.28515625" style="170" customWidth="1"/>
    <col min="9732" max="9732" width="15" style="170" customWidth="1"/>
    <col min="9733" max="9733" width="10" style="170" customWidth="1"/>
    <col min="9734" max="9734" width="12" style="170" customWidth="1"/>
    <col min="9735" max="9735" width="11.140625" style="170" customWidth="1"/>
    <col min="9736" max="9736" width="11" style="170" customWidth="1"/>
    <col min="9737" max="9737" width="15.42578125" style="170" customWidth="1"/>
    <col min="9738" max="9738" width="0" style="170" hidden="1" customWidth="1"/>
    <col min="9739" max="9739" width="0.140625" style="170" customWidth="1"/>
    <col min="9740" max="9741" width="9.140625" style="170" customWidth="1"/>
    <col min="9742" max="9971" width="9.140625" style="170"/>
    <col min="9972" max="9972" width="5.140625" style="170" customWidth="1"/>
    <col min="9973" max="9973" width="18.28515625" style="170" customWidth="1"/>
    <col min="9974" max="9974" width="14.42578125" style="170" customWidth="1"/>
    <col min="9975" max="9975" width="15" style="170" customWidth="1"/>
    <col min="9976" max="9976" width="12.140625" style="170" customWidth="1"/>
    <col min="9977" max="9977" width="14" style="170" customWidth="1"/>
    <col min="9978" max="9978" width="13" style="170" customWidth="1"/>
    <col min="9979" max="9979" width="13.140625" style="170" customWidth="1"/>
    <col min="9980" max="9980" width="15.28515625" style="170" customWidth="1"/>
    <col min="9981" max="9982" width="0.140625" style="170" customWidth="1"/>
    <col min="9983" max="9984" width="9.140625" style="170"/>
    <col min="9985" max="9985" width="5.140625" style="170" customWidth="1"/>
    <col min="9986" max="9986" width="18.28515625" style="170" customWidth="1"/>
    <col min="9987" max="9987" width="10.28515625" style="170" customWidth="1"/>
    <col min="9988" max="9988" width="15" style="170" customWidth="1"/>
    <col min="9989" max="9989" width="10" style="170" customWidth="1"/>
    <col min="9990" max="9990" width="12" style="170" customWidth="1"/>
    <col min="9991" max="9991" width="11.140625" style="170" customWidth="1"/>
    <col min="9992" max="9992" width="11" style="170" customWidth="1"/>
    <col min="9993" max="9993" width="15.42578125" style="170" customWidth="1"/>
    <col min="9994" max="9994" width="0" style="170" hidden="1" customWidth="1"/>
    <col min="9995" max="9995" width="0.140625" style="170" customWidth="1"/>
    <col min="9996" max="9997" width="9.140625" style="170" customWidth="1"/>
    <col min="9998" max="10227" width="9.140625" style="170"/>
    <col min="10228" max="10228" width="5.140625" style="170" customWidth="1"/>
    <col min="10229" max="10229" width="18.28515625" style="170" customWidth="1"/>
    <col min="10230" max="10230" width="14.42578125" style="170" customWidth="1"/>
    <col min="10231" max="10231" width="15" style="170" customWidth="1"/>
    <col min="10232" max="10232" width="12.140625" style="170" customWidth="1"/>
    <col min="10233" max="10233" width="14" style="170" customWidth="1"/>
    <col min="10234" max="10234" width="13" style="170" customWidth="1"/>
    <col min="10235" max="10235" width="13.140625" style="170" customWidth="1"/>
    <col min="10236" max="10236" width="15.28515625" style="170" customWidth="1"/>
    <col min="10237" max="10238" width="0.140625" style="170" customWidth="1"/>
    <col min="10239" max="10240" width="9.140625" style="170"/>
    <col min="10241" max="10241" width="5.140625" style="170" customWidth="1"/>
    <col min="10242" max="10242" width="18.28515625" style="170" customWidth="1"/>
    <col min="10243" max="10243" width="10.28515625" style="170" customWidth="1"/>
    <col min="10244" max="10244" width="15" style="170" customWidth="1"/>
    <col min="10245" max="10245" width="10" style="170" customWidth="1"/>
    <col min="10246" max="10246" width="12" style="170" customWidth="1"/>
    <col min="10247" max="10247" width="11.140625" style="170" customWidth="1"/>
    <col min="10248" max="10248" width="11" style="170" customWidth="1"/>
    <col min="10249" max="10249" width="15.42578125" style="170" customWidth="1"/>
    <col min="10250" max="10250" width="0" style="170" hidden="1" customWidth="1"/>
    <col min="10251" max="10251" width="0.140625" style="170" customWidth="1"/>
    <col min="10252" max="10253" width="9.140625" style="170" customWidth="1"/>
    <col min="10254" max="10483" width="9.140625" style="170"/>
    <col min="10484" max="10484" width="5.140625" style="170" customWidth="1"/>
    <col min="10485" max="10485" width="18.28515625" style="170" customWidth="1"/>
    <col min="10486" max="10486" width="14.42578125" style="170" customWidth="1"/>
    <col min="10487" max="10487" width="15" style="170" customWidth="1"/>
    <col min="10488" max="10488" width="12.140625" style="170" customWidth="1"/>
    <col min="10489" max="10489" width="14" style="170" customWidth="1"/>
    <col min="10490" max="10490" width="13" style="170" customWidth="1"/>
    <col min="10491" max="10491" width="13.140625" style="170" customWidth="1"/>
    <col min="10492" max="10492" width="15.28515625" style="170" customWidth="1"/>
    <col min="10493" max="10494" width="0.140625" style="170" customWidth="1"/>
    <col min="10495" max="10496" width="9.140625" style="170"/>
    <col min="10497" max="10497" width="5.140625" style="170" customWidth="1"/>
    <col min="10498" max="10498" width="18.28515625" style="170" customWidth="1"/>
    <col min="10499" max="10499" width="10.28515625" style="170" customWidth="1"/>
    <col min="10500" max="10500" width="15" style="170" customWidth="1"/>
    <col min="10501" max="10501" width="10" style="170" customWidth="1"/>
    <col min="10502" max="10502" width="12" style="170" customWidth="1"/>
    <col min="10503" max="10503" width="11.140625" style="170" customWidth="1"/>
    <col min="10504" max="10504" width="11" style="170" customWidth="1"/>
    <col min="10505" max="10505" width="15.42578125" style="170" customWidth="1"/>
    <col min="10506" max="10506" width="0" style="170" hidden="1" customWidth="1"/>
    <col min="10507" max="10507" width="0.140625" style="170" customWidth="1"/>
    <col min="10508" max="10509" width="9.140625" style="170" customWidth="1"/>
    <col min="10510" max="10739" width="9.140625" style="170"/>
    <col min="10740" max="10740" width="5.140625" style="170" customWidth="1"/>
    <col min="10741" max="10741" width="18.28515625" style="170" customWidth="1"/>
    <col min="10742" max="10742" width="14.42578125" style="170" customWidth="1"/>
    <col min="10743" max="10743" width="15" style="170" customWidth="1"/>
    <col min="10744" max="10744" width="12.140625" style="170" customWidth="1"/>
    <col min="10745" max="10745" width="14" style="170" customWidth="1"/>
    <col min="10746" max="10746" width="13" style="170" customWidth="1"/>
    <col min="10747" max="10747" width="13.140625" style="170" customWidth="1"/>
    <col min="10748" max="10748" width="15.28515625" style="170" customWidth="1"/>
    <col min="10749" max="10750" width="0.140625" style="170" customWidth="1"/>
    <col min="10751" max="10752" width="9.140625" style="170"/>
    <col min="10753" max="10753" width="5.140625" style="170" customWidth="1"/>
    <col min="10754" max="10754" width="18.28515625" style="170" customWidth="1"/>
    <col min="10755" max="10755" width="10.28515625" style="170" customWidth="1"/>
    <col min="10756" max="10756" width="15" style="170" customWidth="1"/>
    <col min="10757" max="10757" width="10" style="170" customWidth="1"/>
    <col min="10758" max="10758" width="12" style="170" customWidth="1"/>
    <col min="10759" max="10759" width="11.140625" style="170" customWidth="1"/>
    <col min="10760" max="10760" width="11" style="170" customWidth="1"/>
    <col min="10761" max="10761" width="15.42578125" style="170" customWidth="1"/>
    <col min="10762" max="10762" width="0" style="170" hidden="1" customWidth="1"/>
    <col min="10763" max="10763" width="0.140625" style="170" customWidth="1"/>
    <col min="10764" max="10765" width="9.140625" style="170" customWidth="1"/>
    <col min="10766" max="10995" width="9.140625" style="170"/>
    <col min="10996" max="10996" width="5.140625" style="170" customWidth="1"/>
    <col min="10997" max="10997" width="18.28515625" style="170" customWidth="1"/>
    <col min="10998" max="10998" width="14.42578125" style="170" customWidth="1"/>
    <col min="10999" max="10999" width="15" style="170" customWidth="1"/>
    <col min="11000" max="11000" width="12.140625" style="170" customWidth="1"/>
    <col min="11001" max="11001" width="14" style="170" customWidth="1"/>
    <col min="11002" max="11002" width="13" style="170" customWidth="1"/>
    <col min="11003" max="11003" width="13.140625" style="170" customWidth="1"/>
    <col min="11004" max="11004" width="15.28515625" style="170" customWidth="1"/>
    <col min="11005" max="11006" width="0.140625" style="170" customWidth="1"/>
    <col min="11007" max="11008" width="9.140625" style="170"/>
    <col min="11009" max="11009" width="5.140625" style="170" customWidth="1"/>
    <col min="11010" max="11010" width="18.28515625" style="170" customWidth="1"/>
    <col min="11011" max="11011" width="10.28515625" style="170" customWidth="1"/>
    <col min="11012" max="11012" width="15" style="170" customWidth="1"/>
    <col min="11013" max="11013" width="10" style="170" customWidth="1"/>
    <col min="11014" max="11014" width="12" style="170" customWidth="1"/>
    <col min="11015" max="11015" width="11.140625" style="170" customWidth="1"/>
    <col min="11016" max="11016" width="11" style="170" customWidth="1"/>
    <col min="11017" max="11017" width="15.42578125" style="170" customWidth="1"/>
    <col min="11018" max="11018" width="0" style="170" hidden="1" customWidth="1"/>
    <col min="11019" max="11019" width="0.140625" style="170" customWidth="1"/>
    <col min="11020" max="11021" width="9.140625" style="170" customWidth="1"/>
    <col min="11022" max="11251" width="9.140625" style="170"/>
    <col min="11252" max="11252" width="5.140625" style="170" customWidth="1"/>
    <col min="11253" max="11253" width="18.28515625" style="170" customWidth="1"/>
    <col min="11254" max="11254" width="14.42578125" style="170" customWidth="1"/>
    <col min="11255" max="11255" width="15" style="170" customWidth="1"/>
    <col min="11256" max="11256" width="12.140625" style="170" customWidth="1"/>
    <col min="11257" max="11257" width="14" style="170" customWidth="1"/>
    <col min="11258" max="11258" width="13" style="170" customWidth="1"/>
    <col min="11259" max="11259" width="13.140625" style="170" customWidth="1"/>
    <col min="11260" max="11260" width="15.28515625" style="170" customWidth="1"/>
    <col min="11261" max="11262" width="0.140625" style="170" customWidth="1"/>
    <col min="11263" max="11264" width="9.140625" style="170"/>
    <col min="11265" max="11265" width="5.140625" style="170" customWidth="1"/>
    <col min="11266" max="11266" width="18.28515625" style="170" customWidth="1"/>
    <col min="11267" max="11267" width="10.28515625" style="170" customWidth="1"/>
    <col min="11268" max="11268" width="15" style="170" customWidth="1"/>
    <col min="11269" max="11269" width="10" style="170" customWidth="1"/>
    <col min="11270" max="11270" width="12" style="170" customWidth="1"/>
    <col min="11271" max="11271" width="11.140625" style="170" customWidth="1"/>
    <col min="11272" max="11272" width="11" style="170" customWidth="1"/>
    <col min="11273" max="11273" width="15.42578125" style="170" customWidth="1"/>
    <col min="11274" max="11274" width="0" style="170" hidden="1" customWidth="1"/>
    <col min="11275" max="11275" width="0.140625" style="170" customWidth="1"/>
    <col min="11276" max="11277" width="9.140625" style="170" customWidth="1"/>
    <col min="11278" max="11507" width="9.140625" style="170"/>
    <col min="11508" max="11508" width="5.140625" style="170" customWidth="1"/>
    <col min="11509" max="11509" width="18.28515625" style="170" customWidth="1"/>
    <col min="11510" max="11510" width="14.42578125" style="170" customWidth="1"/>
    <col min="11511" max="11511" width="15" style="170" customWidth="1"/>
    <col min="11512" max="11512" width="12.140625" style="170" customWidth="1"/>
    <col min="11513" max="11513" width="14" style="170" customWidth="1"/>
    <col min="11514" max="11514" width="13" style="170" customWidth="1"/>
    <col min="11515" max="11515" width="13.140625" style="170" customWidth="1"/>
    <col min="11516" max="11516" width="15.28515625" style="170" customWidth="1"/>
    <col min="11517" max="11518" width="0.140625" style="170" customWidth="1"/>
    <col min="11519" max="11520" width="9.140625" style="170"/>
    <col min="11521" max="11521" width="5.140625" style="170" customWidth="1"/>
    <col min="11522" max="11522" width="18.28515625" style="170" customWidth="1"/>
    <col min="11523" max="11523" width="10.28515625" style="170" customWidth="1"/>
    <col min="11524" max="11524" width="15" style="170" customWidth="1"/>
    <col min="11525" max="11525" width="10" style="170" customWidth="1"/>
    <col min="11526" max="11526" width="12" style="170" customWidth="1"/>
    <col min="11527" max="11527" width="11.140625" style="170" customWidth="1"/>
    <col min="11528" max="11528" width="11" style="170" customWidth="1"/>
    <col min="11529" max="11529" width="15.42578125" style="170" customWidth="1"/>
    <col min="11530" max="11530" width="0" style="170" hidden="1" customWidth="1"/>
    <col min="11531" max="11531" width="0.140625" style="170" customWidth="1"/>
    <col min="11532" max="11533" width="9.140625" style="170" customWidth="1"/>
    <col min="11534" max="11763" width="9.140625" style="170"/>
    <col min="11764" max="11764" width="5.140625" style="170" customWidth="1"/>
    <col min="11765" max="11765" width="18.28515625" style="170" customWidth="1"/>
    <col min="11766" max="11766" width="14.42578125" style="170" customWidth="1"/>
    <col min="11767" max="11767" width="15" style="170" customWidth="1"/>
    <col min="11768" max="11768" width="12.140625" style="170" customWidth="1"/>
    <col min="11769" max="11769" width="14" style="170" customWidth="1"/>
    <col min="11770" max="11770" width="13" style="170" customWidth="1"/>
    <col min="11771" max="11771" width="13.140625" style="170" customWidth="1"/>
    <col min="11772" max="11772" width="15.28515625" style="170" customWidth="1"/>
    <col min="11773" max="11774" width="0.140625" style="170" customWidth="1"/>
    <col min="11775" max="11776" width="9.140625" style="170"/>
    <col min="11777" max="11777" width="5.140625" style="170" customWidth="1"/>
    <col min="11778" max="11778" width="18.28515625" style="170" customWidth="1"/>
    <col min="11779" max="11779" width="10.28515625" style="170" customWidth="1"/>
    <col min="11780" max="11780" width="15" style="170" customWidth="1"/>
    <col min="11781" max="11781" width="10" style="170" customWidth="1"/>
    <col min="11782" max="11782" width="12" style="170" customWidth="1"/>
    <col min="11783" max="11783" width="11.140625" style="170" customWidth="1"/>
    <col min="11784" max="11784" width="11" style="170" customWidth="1"/>
    <col min="11785" max="11785" width="15.42578125" style="170" customWidth="1"/>
    <col min="11786" max="11786" width="0" style="170" hidden="1" customWidth="1"/>
    <col min="11787" max="11787" width="0.140625" style="170" customWidth="1"/>
    <col min="11788" max="11789" width="9.140625" style="170" customWidth="1"/>
    <col min="11790" max="12019" width="9.140625" style="170"/>
    <col min="12020" max="12020" width="5.140625" style="170" customWidth="1"/>
    <col min="12021" max="12021" width="18.28515625" style="170" customWidth="1"/>
    <col min="12022" max="12022" width="14.42578125" style="170" customWidth="1"/>
    <col min="12023" max="12023" width="15" style="170" customWidth="1"/>
    <col min="12024" max="12024" width="12.140625" style="170" customWidth="1"/>
    <col min="12025" max="12025" width="14" style="170" customWidth="1"/>
    <col min="12026" max="12026" width="13" style="170" customWidth="1"/>
    <col min="12027" max="12027" width="13.140625" style="170" customWidth="1"/>
    <col min="12028" max="12028" width="15.28515625" style="170" customWidth="1"/>
    <col min="12029" max="12030" width="0.140625" style="170" customWidth="1"/>
    <col min="12031" max="12032" width="9.140625" style="170"/>
    <col min="12033" max="12033" width="5.140625" style="170" customWidth="1"/>
    <col min="12034" max="12034" width="18.28515625" style="170" customWidth="1"/>
    <col min="12035" max="12035" width="10.28515625" style="170" customWidth="1"/>
    <col min="12036" max="12036" width="15" style="170" customWidth="1"/>
    <col min="12037" max="12037" width="10" style="170" customWidth="1"/>
    <col min="12038" max="12038" width="12" style="170" customWidth="1"/>
    <col min="12039" max="12039" width="11.140625" style="170" customWidth="1"/>
    <col min="12040" max="12040" width="11" style="170" customWidth="1"/>
    <col min="12041" max="12041" width="15.42578125" style="170" customWidth="1"/>
    <col min="12042" max="12042" width="0" style="170" hidden="1" customWidth="1"/>
    <col min="12043" max="12043" width="0.140625" style="170" customWidth="1"/>
    <col min="12044" max="12045" width="9.140625" style="170" customWidth="1"/>
    <col min="12046" max="12275" width="9.140625" style="170"/>
    <col min="12276" max="12276" width="5.140625" style="170" customWidth="1"/>
    <col min="12277" max="12277" width="18.28515625" style="170" customWidth="1"/>
    <col min="12278" max="12278" width="14.42578125" style="170" customWidth="1"/>
    <col min="12279" max="12279" width="15" style="170" customWidth="1"/>
    <col min="12280" max="12280" width="12.140625" style="170" customWidth="1"/>
    <col min="12281" max="12281" width="14" style="170" customWidth="1"/>
    <col min="12282" max="12282" width="13" style="170" customWidth="1"/>
    <col min="12283" max="12283" width="13.140625" style="170" customWidth="1"/>
    <col min="12284" max="12284" width="15.28515625" style="170" customWidth="1"/>
    <col min="12285" max="12286" width="0.140625" style="170" customWidth="1"/>
    <col min="12287" max="12288" width="9.140625" style="170"/>
    <col min="12289" max="12289" width="5.140625" style="170" customWidth="1"/>
    <col min="12290" max="12290" width="18.28515625" style="170" customWidth="1"/>
    <col min="12291" max="12291" width="10.28515625" style="170" customWidth="1"/>
    <col min="12292" max="12292" width="15" style="170" customWidth="1"/>
    <col min="12293" max="12293" width="10" style="170" customWidth="1"/>
    <col min="12294" max="12294" width="12" style="170" customWidth="1"/>
    <col min="12295" max="12295" width="11.140625" style="170" customWidth="1"/>
    <col min="12296" max="12296" width="11" style="170" customWidth="1"/>
    <col min="12297" max="12297" width="15.42578125" style="170" customWidth="1"/>
    <col min="12298" max="12298" width="0" style="170" hidden="1" customWidth="1"/>
    <col min="12299" max="12299" width="0.140625" style="170" customWidth="1"/>
    <col min="12300" max="12301" width="9.140625" style="170" customWidth="1"/>
    <col min="12302" max="12531" width="9.140625" style="170"/>
    <col min="12532" max="12532" width="5.140625" style="170" customWidth="1"/>
    <col min="12533" max="12533" width="18.28515625" style="170" customWidth="1"/>
    <col min="12534" max="12534" width="14.42578125" style="170" customWidth="1"/>
    <col min="12535" max="12535" width="15" style="170" customWidth="1"/>
    <col min="12536" max="12536" width="12.140625" style="170" customWidth="1"/>
    <col min="12537" max="12537" width="14" style="170" customWidth="1"/>
    <col min="12538" max="12538" width="13" style="170" customWidth="1"/>
    <col min="12539" max="12539" width="13.140625" style="170" customWidth="1"/>
    <col min="12540" max="12540" width="15.28515625" style="170" customWidth="1"/>
    <col min="12541" max="12542" width="0.140625" style="170" customWidth="1"/>
    <col min="12543" max="12544" width="9.140625" style="170"/>
    <col min="12545" max="12545" width="5.140625" style="170" customWidth="1"/>
    <col min="12546" max="12546" width="18.28515625" style="170" customWidth="1"/>
    <col min="12547" max="12547" width="10.28515625" style="170" customWidth="1"/>
    <col min="12548" max="12548" width="15" style="170" customWidth="1"/>
    <col min="12549" max="12549" width="10" style="170" customWidth="1"/>
    <col min="12550" max="12550" width="12" style="170" customWidth="1"/>
    <col min="12551" max="12551" width="11.140625" style="170" customWidth="1"/>
    <col min="12552" max="12552" width="11" style="170" customWidth="1"/>
    <col min="12553" max="12553" width="15.42578125" style="170" customWidth="1"/>
    <col min="12554" max="12554" width="0" style="170" hidden="1" customWidth="1"/>
    <col min="12555" max="12555" width="0.140625" style="170" customWidth="1"/>
    <col min="12556" max="12557" width="9.140625" style="170" customWidth="1"/>
    <col min="12558" max="12787" width="9.140625" style="170"/>
    <col min="12788" max="12788" width="5.140625" style="170" customWidth="1"/>
    <col min="12789" max="12789" width="18.28515625" style="170" customWidth="1"/>
    <col min="12790" max="12790" width="14.42578125" style="170" customWidth="1"/>
    <col min="12791" max="12791" width="15" style="170" customWidth="1"/>
    <col min="12792" max="12792" width="12.140625" style="170" customWidth="1"/>
    <col min="12793" max="12793" width="14" style="170" customWidth="1"/>
    <col min="12794" max="12794" width="13" style="170" customWidth="1"/>
    <col min="12795" max="12795" width="13.140625" style="170" customWidth="1"/>
    <col min="12796" max="12796" width="15.28515625" style="170" customWidth="1"/>
    <col min="12797" max="12798" width="0.140625" style="170" customWidth="1"/>
    <col min="12799" max="12800" width="9.140625" style="170"/>
    <col min="12801" max="12801" width="5.140625" style="170" customWidth="1"/>
    <col min="12802" max="12802" width="18.28515625" style="170" customWidth="1"/>
    <col min="12803" max="12803" width="10.28515625" style="170" customWidth="1"/>
    <col min="12804" max="12804" width="15" style="170" customWidth="1"/>
    <col min="12805" max="12805" width="10" style="170" customWidth="1"/>
    <col min="12806" max="12806" width="12" style="170" customWidth="1"/>
    <col min="12807" max="12807" width="11.140625" style="170" customWidth="1"/>
    <col min="12808" max="12808" width="11" style="170" customWidth="1"/>
    <col min="12809" max="12809" width="15.42578125" style="170" customWidth="1"/>
    <col min="12810" max="12810" width="0" style="170" hidden="1" customWidth="1"/>
    <col min="12811" max="12811" width="0.140625" style="170" customWidth="1"/>
    <col min="12812" max="12813" width="9.140625" style="170" customWidth="1"/>
    <col min="12814" max="13043" width="9.140625" style="170"/>
    <col min="13044" max="13044" width="5.140625" style="170" customWidth="1"/>
    <col min="13045" max="13045" width="18.28515625" style="170" customWidth="1"/>
    <col min="13046" max="13046" width="14.42578125" style="170" customWidth="1"/>
    <col min="13047" max="13047" width="15" style="170" customWidth="1"/>
    <col min="13048" max="13048" width="12.140625" style="170" customWidth="1"/>
    <col min="13049" max="13049" width="14" style="170" customWidth="1"/>
    <col min="13050" max="13050" width="13" style="170" customWidth="1"/>
    <col min="13051" max="13051" width="13.140625" style="170" customWidth="1"/>
    <col min="13052" max="13052" width="15.28515625" style="170" customWidth="1"/>
    <col min="13053" max="13054" width="0.140625" style="170" customWidth="1"/>
    <col min="13055" max="13056" width="9.140625" style="170"/>
    <col min="13057" max="13057" width="5.140625" style="170" customWidth="1"/>
    <col min="13058" max="13058" width="18.28515625" style="170" customWidth="1"/>
    <col min="13059" max="13059" width="10.28515625" style="170" customWidth="1"/>
    <col min="13060" max="13060" width="15" style="170" customWidth="1"/>
    <col min="13061" max="13061" width="10" style="170" customWidth="1"/>
    <col min="13062" max="13062" width="12" style="170" customWidth="1"/>
    <col min="13063" max="13063" width="11.140625" style="170" customWidth="1"/>
    <col min="13064" max="13064" width="11" style="170" customWidth="1"/>
    <col min="13065" max="13065" width="15.42578125" style="170" customWidth="1"/>
    <col min="13066" max="13066" width="0" style="170" hidden="1" customWidth="1"/>
    <col min="13067" max="13067" width="0.140625" style="170" customWidth="1"/>
    <col min="13068" max="13069" width="9.140625" style="170" customWidth="1"/>
    <col min="13070" max="13299" width="9.140625" style="170"/>
    <col min="13300" max="13300" width="5.140625" style="170" customWidth="1"/>
    <col min="13301" max="13301" width="18.28515625" style="170" customWidth="1"/>
    <col min="13302" max="13302" width="14.42578125" style="170" customWidth="1"/>
    <col min="13303" max="13303" width="15" style="170" customWidth="1"/>
    <col min="13304" max="13304" width="12.140625" style="170" customWidth="1"/>
    <col min="13305" max="13305" width="14" style="170" customWidth="1"/>
    <col min="13306" max="13306" width="13" style="170" customWidth="1"/>
    <col min="13307" max="13307" width="13.140625" style="170" customWidth="1"/>
    <col min="13308" max="13308" width="15.28515625" style="170" customWidth="1"/>
    <col min="13309" max="13310" width="0.140625" style="170" customWidth="1"/>
    <col min="13311" max="13312" width="9.140625" style="170"/>
    <col min="13313" max="13313" width="5.140625" style="170" customWidth="1"/>
    <col min="13314" max="13314" width="18.28515625" style="170" customWidth="1"/>
    <col min="13315" max="13315" width="10.28515625" style="170" customWidth="1"/>
    <col min="13316" max="13316" width="15" style="170" customWidth="1"/>
    <col min="13317" max="13317" width="10" style="170" customWidth="1"/>
    <col min="13318" max="13318" width="12" style="170" customWidth="1"/>
    <col min="13319" max="13319" width="11.140625" style="170" customWidth="1"/>
    <col min="13320" max="13320" width="11" style="170" customWidth="1"/>
    <col min="13321" max="13321" width="15.42578125" style="170" customWidth="1"/>
    <col min="13322" max="13322" width="0" style="170" hidden="1" customWidth="1"/>
    <col min="13323" max="13323" width="0.140625" style="170" customWidth="1"/>
    <col min="13324" max="13325" width="9.140625" style="170" customWidth="1"/>
    <col min="13326" max="13555" width="9.140625" style="170"/>
    <col min="13556" max="13556" width="5.140625" style="170" customWidth="1"/>
    <col min="13557" max="13557" width="18.28515625" style="170" customWidth="1"/>
    <col min="13558" max="13558" width="14.42578125" style="170" customWidth="1"/>
    <col min="13559" max="13559" width="15" style="170" customWidth="1"/>
    <col min="13560" max="13560" width="12.140625" style="170" customWidth="1"/>
    <col min="13561" max="13561" width="14" style="170" customWidth="1"/>
    <col min="13562" max="13562" width="13" style="170" customWidth="1"/>
    <col min="13563" max="13563" width="13.140625" style="170" customWidth="1"/>
    <col min="13564" max="13564" width="15.28515625" style="170" customWidth="1"/>
    <col min="13565" max="13566" width="0.140625" style="170" customWidth="1"/>
    <col min="13567" max="13568" width="9.140625" style="170"/>
    <col min="13569" max="13569" width="5.140625" style="170" customWidth="1"/>
    <col min="13570" max="13570" width="18.28515625" style="170" customWidth="1"/>
    <col min="13571" max="13571" width="10.28515625" style="170" customWidth="1"/>
    <col min="13572" max="13572" width="15" style="170" customWidth="1"/>
    <col min="13573" max="13573" width="10" style="170" customWidth="1"/>
    <col min="13574" max="13574" width="12" style="170" customWidth="1"/>
    <col min="13575" max="13575" width="11.140625" style="170" customWidth="1"/>
    <col min="13576" max="13576" width="11" style="170" customWidth="1"/>
    <col min="13577" max="13577" width="15.42578125" style="170" customWidth="1"/>
    <col min="13578" max="13578" width="0" style="170" hidden="1" customWidth="1"/>
    <col min="13579" max="13579" width="0.140625" style="170" customWidth="1"/>
    <col min="13580" max="13581" width="9.140625" style="170" customWidth="1"/>
    <col min="13582" max="13811" width="9.140625" style="170"/>
    <col min="13812" max="13812" width="5.140625" style="170" customWidth="1"/>
    <col min="13813" max="13813" width="18.28515625" style="170" customWidth="1"/>
    <col min="13814" max="13814" width="14.42578125" style="170" customWidth="1"/>
    <col min="13815" max="13815" width="15" style="170" customWidth="1"/>
    <col min="13816" max="13816" width="12.140625" style="170" customWidth="1"/>
    <col min="13817" max="13817" width="14" style="170" customWidth="1"/>
    <col min="13818" max="13818" width="13" style="170" customWidth="1"/>
    <col min="13819" max="13819" width="13.140625" style="170" customWidth="1"/>
    <col min="13820" max="13820" width="15.28515625" style="170" customWidth="1"/>
    <col min="13821" max="13822" width="0.140625" style="170" customWidth="1"/>
    <col min="13823" max="13824" width="9.140625" style="170"/>
    <col min="13825" max="13825" width="5.140625" style="170" customWidth="1"/>
    <col min="13826" max="13826" width="18.28515625" style="170" customWidth="1"/>
    <col min="13827" max="13827" width="10.28515625" style="170" customWidth="1"/>
    <col min="13828" max="13828" width="15" style="170" customWidth="1"/>
    <col min="13829" max="13829" width="10" style="170" customWidth="1"/>
    <col min="13830" max="13830" width="12" style="170" customWidth="1"/>
    <col min="13831" max="13831" width="11.140625" style="170" customWidth="1"/>
    <col min="13832" max="13832" width="11" style="170" customWidth="1"/>
    <col min="13833" max="13833" width="15.42578125" style="170" customWidth="1"/>
    <col min="13834" max="13834" width="0" style="170" hidden="1" customWidth="1"/>
    <col min="13835" max="13835" width="0.140625" style="170" customWidth="1"/>
    <col min="13836" max="13837" width="9.140625" style="170" customWidth="1"/>
    <col min="13838" max="14067" width="9.140625" style="170"/>
    <col min="14068" max="14068" width="5.140625" style="170" customWidth="1"/>
    <col min="14069" max="14069" width="18.28515625" style="170" customWidth="1"/>
    <col min="14070" max="14070" width="14.42578125" style="170" customWidth="1"/>
    <col min="14071" max="14071" width="15" style="170" customWidth="1"/>
    <col min="14072" max="14072" width="12.140625" style="170" customWidth="1"/>
    <col min="14073" max="14073" width="14" style="170" customWidth="1"/>
    <col min="14074" max="14074" width="13" style="170" customWidth="1"/>
    <col min="14075" max="14075" width="13.140625" style="170" customWidth="1"/>
    <col min="14076" max="14076" width="15.28515625" style="170" customWidth="1"/>
    <col min="14077" max="14078" width="0.140625" style="170" customWidth="1"/>
    <col min="14079" max="14080" width="9.140625" style="170"/>
    <col min="14081" max="14081" width="5.140625" style="170" customWidth="1"/>
    <col min="14082" max="14082" width="18.28515625" style="170" customWidth="1"/>
    <col min="14083" max="14083" width="10.28515625" style="170" customWidth="1"/>
    <col min="14084" max="14084" width="15" style="170" customWidth="1"/>
    <col min="14085" max="14085" width="10" style="170" customWidth="1"/>
    <col min="14086" max="14086" width="12" style="170" customWidth="1"/>
    <col min="14087" max="14087" width="11.140625" style="170" customWidth="1"/>
    <col min="14088" max="14088" width="11" style="170" customWidth="1"/>
    <col min="14089" max="14089" width="15.42578125" style="170" customWidth="1"/>
    <col min="14090" max="14090" width="0" style="170" hidden="1" customWidth="1"/>
    <col min="14091" max="14091" width="0.140625" style="170" customWidth="1"/>
    <col min="14092" max="14093" width="9.140625" style="170" customWidth="1"/>
    <col min="14094" max="14323" width="9.140625" style="170"/>
    <col min="14324" max="14324" width="5.140625" style="170" customWidth="1"/>
    <col min="14325" max="14325" width="18.28515625" style="170" customWidth="1"/>
    <col min="14326" max="14326" width="14.42578125" style="170" customWidth="1"/>
    <col min="14327" max="14327" width="15" style="170" customWidth="1"/>
    <col min="14328" max="14328" width="12.140625" style="170" customWidth="1"/>
    <col min="14329" max="14329" width="14" style="170" customWidth="1"/>
    <col min="14330" max="14330" width="13" style="170" customWidth="1"/>
    <col min="14331" max="14331" width="13.140625" style="170" customWidth="1"/>
    <col min="14332" max="14332" width="15.28515625" style="170" customWidth="1"/>
    <col min="14333" max="14334" width="0.140625" style="170" customWidth="1"/>
    <col min="14335" max="14336" width="9.140625" style="170"/>
    <col min="14337" max="14337" width="5.140625" style="170" customWidth="1"/>
    <col min="14338" max="14338" width="18.28515625" style="170" customWidth="1"/>
    <col min="14339" max="14339" width="10.28515625" style="170" customWidth="1"/>
    <col min="14340" max="14340" width="15" style="170" customWidth="1"/>
    <col min="14341" max="14341" width="10" style="170" customWidth="1"/>
    <col min="14342" max="14342" width="12" style="170" customWidth="1"/>
    <col min="14343" max="14343" width="11.140625" style="170" customWidth="1"/>
    <col min="14344" max="14344" width="11" style="170" customWidth="1"/>
    <col min="14345" max="14345" width="15.42578125" style="170" customWidth="1"/>
    <col min="14346" max="14346" width="0" style="170" hidden="1" customWidth="1"/>
    <col min="14347" max="14347" width="0.140625" style="170" customWidth="1"/>
    <col min="14348" max="14349" width="9.140625" style="170" customWidth="1"/>
    <col min="14350" max="14579" width="9.140625" style="170"/>
    <col min="14580" max="14580" width="5.140625" style="170" customWidth="1"/>
    <col min="14581" max="14581" width="18.28515625" style="170" customWidth="1"/>
    <col min="14582" max="14582" width="14.42578125" style="170" customWidth="1"/>
    <col min="14583" max="14583" width="15" style="170" customWidth="1"/>
    <col min="14584" max="14584" width="12.140625" style="170" customWidth="1"/>
    <col min="14585" max="14585" width="14" style="170" customWidth="1"/>
    <col min="14586" max="14586" width="13" style="170" customWidth="1"/>
    <col min="14587" max="14587" width="13.140625" style="170" customWidth="1"/>
    <col min="14588" max="14588" width="15.28515625" style="170" customWidth="1"/>
    <col min="14589" max="14590" width="0.140625" style="170" customWidth="1"/>
    <col min="14591" max="14592" width="9.140625" style="170"/>
    <col min="14593" max="14593" width="5.140625" style="170" customWidth="1"/>
    <col min="14594" max="14594" width="18.28515625" style="170" customWidth="1"/>
    <col min="14595" max="14595" width="10.28515625" style="170" customWidth="1"/>
    <col min="14596" max="14596" width="15" style="170" customWidth="1"/>
    <col min="14597" max="14597" width="10" style="170" customWidth="1"/>
    <col min="14598" max="14598" width="12" style="170" customWidth="1"/>
    <col min="14599" max="14599" width="11.140625" style="170" customWidth="1"/>
    <col min="14600" max="14600" width="11" style="170" customWidth="1"/>
    <col min="14601" max="14601" width="15.42578125" style="170" customWidth="1"/>
    <col min="14602" max="14602" width="0" style="170" hidden="1" customWidth="1"/>
    <col min="14603" max="14603" width="0.140625" style="170" customWidth="1"/>
    <col min="14604" max="14605" width="9.140625" style="170" customWidth="1"/>
    <col min="14606" max="14835" width="9.140625" style="170"/>
    <col min="14836" max="14836" width="5.140625" style="170" customWidth="1"/>
    <col min="14837" max="14837" width="18.28515625" style="170" customWidth="1"/>
    <col min="14838" max="14838" width="14.42578125" style="170" customWidth="1"/>
    <col min="14839" max="14839" width="15" style="170" customWidth="1"/>
    <col min="14840" max="14840" width="12.140625" style="170" customWidth="1"/>
    <col min="14841" max="14841" width="14" style="170" customWidth="1"/>
    <col min="14842" max="14842" width="13" style="170" customWidth="1"/>
    <col min="14843" max="14843" width="13.140625" style="170" customWidth="1"/>
    <col min="14844" max="14844" width="15.28515625" style="170" customWidth="1"/>
    <col min="14845" max="14846" width="0.140625" style="170" customWidth="1"/>
    <col min="14847" max="14848" width="9.140625" style="170"/>
    <col min="14849" max="14849" width="5.140625" style="170" customWidth="1"/>
    <col min="14850" max="14850" width="18.28515625" style="170" customWidth="1"/>
    <col min="14851" max="14851" width="10.28515625" style="170" customWidth="1"/>
    <col min="14852" max="14852" width="15" style="170" customWidth="1"/>
    <col min="14853" max="14853" width="10" style="170" customWidth="1"/>
    <col min="14854" max="14854" width="12" style="170" customWidth="1"/>
    <col min="14855" max="14855" width="11.140625" style="170" customWidth="1"/>
    <col min="14856" max="14856" width="11" style="170" customWidth="1"/>
    <col min="14857" max="14857" width="15.42578125" style="170" customWidth="1"/>
    <col min="14858" max="14858" width="0" style="170" hidden="1" customWidth="1"/>
    <col min="14859" max="14859" width="0.140625" style="170" customWidth="1"/>
    <col min="14860" max="14861" width="9.140625" style="170" customWidth="1"/>
    <col min="14862" max="15091" width="9.140625" style="170"/>
    <col min="15092" max="15092" width="5.140625" style="170" customWidth="1"/>
    <col min="15093" max="15093" width="18.28515625" style="170" customWidth="1"/>
    <col min="15094" max="15094" width="14.42578125" style="170" customWidth="1"/>
    <col min="15095" max="15095" width="15" style="170" customWidth="1"/>
    <col min="15096" max="15096" width="12.140625" style="170" customWidth="1"/>
    <col min="15097" max="15097" width="14" style="170" customWidth="1"/>
    <col min="15098" max="15098" width="13" style="170" customWidth="1"/>
    <col min="15099" max="15099" width="13.140625" style="170" customWidth="1"/>
    <col min="15100" max="15100" width="15.28515625" style="170" customWidth="1"/>
    <col min="15101" max="15102" width="0.140625" style="170" customWidth="1"/>
    <col min="15103" max="15104" width="9.140625" style="170"/>
    <col min="15105" max="15105" width="5.140625" style="170" customWidth="1"/>
    <col min="15106" max="15106" width="18.28515625" style="170" customWidth="1"/>
    <col min="15107" max="15107" width="10.28515625" style="170" customWidth="1"/>
    <col min="15108" max="15108" width="15" style="170" customWidth="1"/>
    <col min="15109" max="15109" width="10" style="170" customWidth="1"/>
    <col min="15110" max="15110" width="12" style="170" customWidth="1"/>
    <col min="15111" max="15111" width="11.140625" style="170" customWidth="1"/>
    <col min="15112" max="15112" width="11" style="170" customWidth="1"/>
    <col min="15113" max="15113" width="15.42578125" style="170" customWidth="1"/>
    <col min="15114" max="15114" width="0" style="170" hidden="1" customWidth="1"/>
    <col min="15115" max="15115" width="0.140625" style="170" customWidth="1"/>
    <col min="15116" max="15117" width="9.140625" style="170" customWidth="1"/>
    <col min="15118" max="15347" width="9.140625" style="170"/>
    <col min="15348" max="15348" width="5.140625" style="170" customWidth="1"/>
    <col min="15349" max="15349" width="18.28515625" style="170" customWidth="1"/>
    <col min="15350" max="15350" width="14.42578125" style="170" customWidth="1"/>
    <col min="15351" max="15351" width="15" style="170" customWidth="1"/>
    <col min="15352" max="15352" width="12.140625" style="170" customWidth="1"/>
    <col min="15353" max="15353" width="14" style="170" customWidth="1"/>
    <col min="15354" max="15354" width="13" style="170" customWidth="1"/>
    <col min="15355" max="15355" width="13.140625" style="170" customWidth="1"/>
    <col min="15356" max="15356" width="15.28515625" style="170" customWidth="1"/>
    <col min="15357" max="15358" width="0.140625" style="170" customWidth="1"/>
    <col min="15359" max="15360" width="9.140625" style="170"/>
    <col min="15361" max="15361" width="5.140625" style="170" customWidth="1"/>
    <col min="15362" max="15362" width="18.28515625" style="170" customWidth="1"/>
    <col min="15363" max="15363" width="10.28515625" style="170" customWidth="1"/>
    <col min="15364" max="15364" width="15" style="170" customWidth="1"/>
    <col min="15365" max="15365" width="10" style="170" customWidth="1"/>
    <col min="15366" max="15366" width="12" style="170" customWidth="1"/>
    <col min="15367" max="15367" width="11.140625" style="170" customWidth="1"/>
    <col min="15368" max="15368" width="11" style="170" customWidth="1"/>
    <col min="15369" max="15369" width="15.42578125" style="170" customWidth="1"/>
    <col min="15370" max="15370" width="0" style="170" hidden="1" customWidth="1"/>
    <col min="15371" max="15371" width="0.140625" style="170" customWidth="1"/>
    <col min="15372" max="15373" width="9.140625" style="170" customWidth="1"/>
    <col min="15374" max="15603" width="9.140625" style="170"/>
    <col min="15604" max="15604" width="5.140625" style="170" customWidth="1"/>
    <col min="15605" max="15605" width="18.28515625" style="170" customWidth="1"/>
    <col min="15606" max="15606" width="14.42578125" style="170" customWidth="1"/>
    <col min="15607" max="15607" width="15" style="170" customWidth="1"/>
    <col min="15608" max="15608" width="12.140625" style="170" customWidth="1"/>
    <col min="15609" max="15609" width="14" style="170" customWidth="1"/>
    <col min="15610" max="15610" width="13" style="170" customWidth="1"/>
    <col min="15611" max="15611" width="13.140625" style="170" customWidth="1"/>
    <col min="15612" max="15612" width="15.28515625" style="170" customWidth="1"/>
    <col min="15613" max="15614" width="0.140625" style="170" customWidth="1"/>
    <col min="15615" max="15616" width="9.140625" style="170"/>
    <col min="15617" max="15617" width="5.140625" style="170" customWidth="1"/>
    <col min="15618" max="15618" width="18.28515625" style="170" customWidth="1"/>
    <col min="15619" max="15619" width="10.28515625" style="170" customWidth="1"/>
    <col min="15620" max="15620" width="15" style="170" customWidth="1"/>
    <col min="15621" max="15621" width="10" style="170" customWidth="1"/>
    <col min="15622" max="15622" width="12" style="170" customWidth="1"/>
    <col min="15623" max="15623" width="11.140625" style="170" customWidth="1"/>
    <col min="15624" max="15624" width="11" style="170" customWidth="1"/>
    <col min="15625" max="15625" width="15.42578125" style="170" customWidth="1"/>
    <col min="15626" max="15626" width="0" style="170" hidden="1" customWidth="1"/>
    <col min="15627" max="15627" width="0.140625" style="170" customWidth="1"/>
    <col min="15628" max="15629" width="9.140625" style="170" customWidth="1"/>
    <col min="15630" max="15859" width="9.140625" style="170"/>
    <col min="15860" max="15860" width="5.140625" style="170" customWidth="1"/>
    <col min="15861" max="15861" width="18.28515625" style="170" customWidth="1"/>
    <col min="15862" max="15862" width="14.42578125" style="170" customWidth="1"/>
    <col min="15863" max="15863" width="15" style="170" customWidth="1"/>
    <col min="15864" max="15864" width="12.140625" style="170" customWidth="1"/>
    <col min="15865" max="15865" width="14" style="170" customWidth="1"/>
    <col min="15866" max="15866" width="13" style="170" customWidth="1"/>
    <col min="15867" max="15867" width="13.140625" style="170" customWidth="1"/>
    <col min="15868" max="15868" width="15.28515625" style="170" customWidth="1"/>
    <col min="15869" max="15870" width="0.140625" style="170" customWidth="1"/>
    <col min="15871" max="15872" width="9.140625" style="170"/>
    <col min="15873" max="15873" width="5.140625" style="170" customWidth="1"/>
    <col min="15874" max="15874" width="18.28515625" style="170" customWidth="1"/>
    <col min="15875" max="15875" width="10.28515625" style="170" customWidth="1"/>
    <col min="15876" max="15876" width="15" style="170" customWidth="1"/>
    <col min="15877" max="15877" width="10" style="170" customWidth="1"/>
    <col min="15878" max="15878" width="12" style="170" customWidth="1"/>
    <col min="15879" max="15879" width="11.140625" style="170" customWidth="1"/>
    <col min="15880" max="15880" width="11" style="170" customWidth="1"/>
    <col min="15881" max="15881" width="15.42578125" style="170" customWidth="1"/>
    <col min="15882" max="15882" width="0" style="170" hidden="1" customWidth="1"/>
    <col min="15883" max="15883" width="0.140625" style="170" customWidth="1"/>
    <col min="15884" max="15885" width="9.140625" style="170" customWidth="1"/>
    <col min="15886" max="16115" width="9.140625" style="170"/>
    <col min="16116" max="16116" width="5.140625" style="170" customWidth="1"/>
    <col min="16117" max="16117" width="18.28515625" style="170" customWidth="1"/>
    <col min="16118" max="16118" width="14.42578125" style="170" customWidth="1"/>
    <col min="16119" max="16119" width="15" style="170" customWidth="1"/>
    <col min="16120" max="16120" width="12.140625" style="170" customWidth="1"/>
    <col min="16121" max="16121" width="14" style="170" customWidth="1"/>
    <col min="16122" max="16122" width="13" style="170" customWidth="1"/>
    <col min="16123" max="16123" width="13.140625" style="170" customWidth="1"/>
    <col min="16124" max="16124" width="15.28515625" style="170" customWidth="1"/>
    <col min="16125" max="16126" width="0.140625" style="170" customWidth="1"/>
    <col min="16127" max="16128" width="9.140625" style="170"/>
    <col min="16129" max="16129" width="5.140625" style="170" customWidth="1"/>
    <col min="16130" max="16130" width="18.28515625" style="170" customWidth="1"/>
    <col min="16131" max="16131" width="10.28515625" style="170" customWidth="1"/>
    <col min="16132" max="16132" width="15" style="170" customWidth="1"/>
    <col min="16133" max="16133" width="10" style="170" customWidth="1"/>
    <col min="16134" max="16134" width="12" style="170" customWidth="1"/>
    <col min="16135" max="16135" width="11.140625" style="170" customWidth="1"/>
    <col min="16136" max="16136" width="11" style="170" customWidth="1"/>
    <col min="16137" max="16137" width="15.42578125" style="170" customWidth="1"/>
    <col min="16138" max="16138" width="0" style="170" hidden="1" customWidth="1"/>
    <col min="16139" max="16139" width="0.140625" style="170" customWidth="1"/>
    <col min="16140" max="16141" width="9.140625" style="170" customWidth="1"/>
    <col min="16142" max="16371" width="9.140625" style="170"/>
    <col min="16372" max="16372" width="5.140625" style="170" customWidth="1"/>
    <col min="16373" max="16373" width="18.28515625" style="170" customWidth="1"/>
    <col min="16374" max="16374" width="14.42578125" style="170" customWidth="1"/>
    <col min="16375" max="16375" width="15" style="170" customWidth="1"/>
    <col min="16376" max="16376" width="12.140625" style="170" customWidth="1"/>
    <col min="16377" max="16377" width="14" style="170" customWidth="1"/>
    <col min="16378" max="16378" width="13" style="170" customWidth="1"/>
    <col min="16379" max="16379" width="13.140625" style="170" customWidth="1"/>
    <col min="16380" max="16380" width="15.28515625" style="170" customWidth="1"/>
    <col min="16381" max="16382" width="0.140625" style="170" customWidth="1"/>
    <col min="16383" max="16384" width="9.140625" style="170"/>
  </cols>
  <sheetData>
    <row r="2" spans="1:11">
      <c r="A2" s="389" t="s">
        <v>304</v>
      </c>
      <c r="B2" s="389"/>
      <c r="C2" s="389"/>
      <c r="D2" s="389"/>
      <c r="E2" s="389"/>
      <c r="F2" s="389"/>
      <c r="G2" s="389"/>
      <c r="H2" s="389"/>
      <c r="I2" s="389"/>
      <c r="J2" s="169"/>
    </row>
    <row r="3" spans="1:11">
      <c r="A3" s="390"/>
      <c r="B3" s="390"/>
      <c r="C3" s="390"/>
      <c r="D3" s="390"/>
      <c r="E3" s="390"/>
      <c r="F3" s="390"/>
      <c r="G3" s="390"/>
      <c r="H3" s="390"/>
      <c r="I3" s="390"/>
      <c r="J3" s="171"/>
    </row>
    <row r="4" spans="1:11">
      <c r="A4" s="172"/>
      <c r="B4" s="172"/>
      <c r="C4" s="172"/>
      <c r="D4" s="172"/>
      <c r="E4" s="172"/>
      <c r="F4" s="172"/>
      <c r="G4" s="172"/>
      <c r="H4" s="172"/>
      <c r="I4" s="172"/>
      <c r="J4" s="173"/>
    </row>
    <row r="5" spans="1:11" ht="24.75" customHeight="1">
      <c r="A5" s="391"/>
      <c r="B5" s="393"/>
      <c r="C5" s="394">
        <v>2016</v>
      </c>
      <c r="D5" s="395"/>
      <c r="E5" s="396">
        <v>2017</v>
      </c>
      <c r="F5" s="396"/>
      <c r="G5" s="396"/>
      <c r="H5" s="394" t="s">
        <v>305</v>
      </c>
      <c r="I5" s="395"/>
      <c r="J5" s="174"/>
    </row>
    <row r="6" spans="1:11" ht="42" customHeight="1">
      <c r="A6" s="392"/>
      <c r="B6" s="393"/>
      <c r="C6" s="175" t="s">
        <v>306</v>
      </c>
      <c r="D6" s="176" t="s">
        <v>307</v>
      </c>
      <c r="E6" s="177" t="s">
        <v>308</v>
      </c>
      <c r="F6" s="177" t="s">
        <v>309</v>
      </c>
      <c r="G6" s="177" t="s">
        <v>310</v>
      </c>
      <c r="H6" s="176" t="s">
        <v>306</v>
      </c>
      <c r="I6" s="175" t="s">
        <v>311</v>
      </c>
      <c r="J6" s="178"/>
    </row>
    <row r="7" spans="1:11" ht="15" customHeight="1">
      <c r="A7" s="179">
        <v>1</v>
      </c>
      <c r="B7" s="180" t="s">
        <v>11</v>
      </c>
      <c r="C7" s="181">
        <v>835</v>
      </c>
      <c r="D7" s="182">
        <v>0.45544295236121263</v>
      </c>
      <c r="E7" s="183">
        <v>1043</v>
      </c>
      <c r="F7" s="184">
        <f t="shared" ref="F7:F30" si="0">E7/K7*100</f>
        <v>0.47524012612317051</v>
      </c>
      <c r="G7" s="179">
        <f t="shared" ref="G7:G30" si="1">E7-C7</f>
        <v>208</v>
      </c>
      <c r="H7" s="183">
        <v>101</v>
      </c>
      <c r="I7" s="185">
        <f t="shared" ref="I7:I30" si="2">H7/E7*100</f>
        <v>9.683604985618409</v>
      </c>
      <c r="J7" s="186"/>
      <c r="K7" s="187">
        <v>219468</v>
      </c>
    </row>
    <row r="8" spans="1:11" ht="15" customHeight="1">
      <c r="A8" s="179">
        <v>2</v>
      </c>
      <c r="B8" s="188" t="s">
        <v>12</v>
      </c>
      <c r="C8" s="181">
        <v>394</v>
      </c>
      <c r="D8" s="182">
        <v>0.14479119199165061</v>
      </c>
      <c r="E8" s="183">
        <v>2353</v>
      </c>
      <c r="F8" s="184">
        <f t="shared" si="0"/>
        <v>0.74286652396557495</v>
      </c>
      <c r="G8" s="179">
        <f t="shared" si="1"/>
        <v>1959</v>
      </c>
      <c r="H8" s="179">
        <v>32</v>
      </c>
      <c r="I8" s="185">
        <f t="shared" si="2"/>
        <v>1.3599660008499788</v>
      </c>
      <c r="J8" s="186"/>
      <c r="K8" s="189">
        <v>316746</v>
      </c>
    </row>
    <row r="9" spans="1:11" ht="15" customHeight="1">
      <c r="A9" s="179">
        <v>3</v>
      </c>
      <c r="B9" s="188" t="s">
        <v>312</v>
      </c>
      <c r="C9" s="181">
        <v>150</v>
      </c>
      <c r="D9" s="182">
        <v>7.0170842611478088E-2</v>
      </c>
      <c r="E9" s="183">
        <v>604</v>
      </c>
      <c r="F9" s="184">
        <f t="shared" si="0"/>
        <v>0.24255566933718853</v>
      </c>
      <c r="G9" s="179">
        <f t="shared" si="1"/>
        <v>454</v>
      </c>
      <c r="H9" s="179">
        <v>0</v>
      </c>
      <c r="I9" s="185">
        <f t="shared" si="2"/>
        <v>0</v>
      </c>
      <c r="J9" s="186"/>
      <c r="K9" s="189">
        <v>249015</v>
      </c>
    </row>
    <row r="10" spans="1:11" ht="15" customHeight="1">
      <c r="A10" s="179">
        <v>4</v>
      </c>
      <c r="B10" s="188" t="s">
        <v>13</v>
      </c>
      <c r="C10" s="181">
        <v>1268</v>
      </c>
      <c r="D10" s="182">
        <v>0.39549361845470538</v>
      </c>
      <c r="E10" s="183">
        <v>18648</v>
      </c>
      <c r="F10" s="184">
        <f t="shared" si="0"/>
        <v>4.8453479670740833</v>
      </c>
      <c r="G10" s="179">
        <f t="shared" si="1"/>
        <v>17380</v>
      </c>
      <c r="H10" s="179">
        <v>1035</v>
      </c>
      <c r="I10" s="185">
        <f t="shared" si="2"/>
        <v>5.5501930501930499</v>
      </c>
      <c r="J10" s="186"/>
      <c r="K10" s="189">
        <v>384864</v>
      </c>
    </row>
    <row r="11" spans="1:11" ht="15" customHeight="1">
      <c r="A11" s="179">
        <v>5</v>
      </c>
      <c r="B11" s="188" t="s">
        <v>14</v>
      </c>
      <c r="C11" s="181">
        <v>5303</v>
      </c>
      <c r="D11" s="182">
        <v>1.5673165873107353</v>
      </c>
      <c r="E11" s="183">
        <v>21337</v>
      </c>
      <c r="F11" s="184">
        <f t="shared" si="0"/>
        <v>5.443751052419417</v>
      </c>
      <c r="G11" s="179">
        <f t="shared" si="1"/>
        <v>16034</v>
      </c>
      <c r="H11" s="179">
        <v>253</v>
      </c>
      <c r="I11" s="185">
        <f t="shared" si="2"/>
        <v>1.1857337020199654</v>
      </c>
      <c r="J11" s="186"/>
      <c r="K11" s="189">
        <v>391954</v>
      </c>
    </row>
    <row r="12" spans="1:11" ht="15" customHeight="1">
      <c r="A12" s="179">
        <v>6</v>
      </c>
      <c r="B12" s="188" t="s">
        <v>15</v>
      </c>
      <c r="C12" s="181">
        <v>5345</v>
      </c>
      <c r="D12" s="182">
        <v>2.4863818840680838</v>
      </c>
      <c r="E12" s="183">
        <v>8896</v>
      </c>
      <c r="F12" s="184">
        <f t="shared" si="0"/>
        <v>3.5891952956365616</v>
      </c>
      <c r="G12" s="179">
        <f t="shared" si="1"/>
        <v>3551</v>
      </c>
      <c r="H12" s="179">
        <v>2</v>
      </c>
      <c r="I12" s="185">
        <f t="shared" si="2"/>
        <v>2.2482014388489211E-2</v>
      </c>
      <c r="J12" s="186"/>
      <c r="K12" s="189">
        <v>247855</v>
      </c>
    </row>
    <row r="13" spans="1:11" ht="15" customHeight="1">
      <c r="A13" s="179">
        <v>7</v>
      </c>
      <c r="B13" s="188" t="s">
        <v>313</v>
      </c>
      <c r="C13" s="181">
        <v>772</v>
      </c>
      <c r="D13" s="182">
        <v>0.29928164651426048</v>
      </c>
      <c r="E13" s="183">
        <v>2192</v>
      </c>
      <c r="F13" s="184">
        <f t="shared" si="0"/>
        <v>0.73983569707238372</v>
      </c>
      <c r="G13" s="179">
        <f t="shared" si="1"/>
        <v>1420</v>
      </c>
      <c r="H13" s="179">
        <v>245</v>
      </c>
      <c r="I13" s="185">
        <f t="shared" si="2"/>
        <v>11.177007299270073</v>
      </c>
      <c r="J13" s="186"/>
      <c r="K13" s="189">
        <v>296282</v>
      </c>
    </row>
    <row r="14" spans="1:11" ht="15" customHeight="1">
      <c r="A14" s="179">
        <v>8</v>
      </c>
      <c r="B14" s="188" t="s">
        <v>314</v>
      </c>
      <c r="C14" s="181">
        <v>742</v>
      </c>
      <c r="D14" s="182">
        <v>0.36416462989683634</v>
      </c>
      <c r="E14" s="183">
        <v>1966</v>
      </c>
      <c r="F14" s="184">
        <f t="shared" si="0"/>
        <v>0.83412531396374989</v>
      </c>
      <c r="G14" s="179">
        <f t="shared" si="1"/>
        <v>1224</v>
      </c>
      <c r="H14" s="179">
        <v>8</v>
      </c>
      <c r="I14" s="185">
        <f t="shared" si="2"/>
        <v>0.40691759918616477</v>
      </c>
      <c r="J14" s="186"/>
      <c r="K14" s="189">
        <v>235696</v>
      </c>
    </row>
    <row r="15" spans="1:11" ht="15" customHeight="1">
      <c r="A15" s="179">
        <v>9</v>
      </c>
      <c r="B15" s="188" t="s">
        <v>315</v>
      </c>
      <c r="C15" s="181">
        <v>298</v>
      </c>
      <c r="D15" s="182">
        <v>0.20830857630175387</v>
      </c>
      <c r="E15" s="183">
        <v>5205</v>
      </c>
      <c r="F15" s="184">
        <f t="shared" si="0"/>
        <v>3.1395517166501796</v>
      </c>
      <c r="G15" s="179">
        <f t="shared" si="1"/>
        <v>4907</v>
      </c>
      <c r="H15" s="179">
        <v>0</v>
      </c>
      <c r="I15" s="185">
        <f t="shared" si="2"/>
        <v>0</v>
      </c>
      <c r="J15" s="186"/>
      <c r="K15" s="189">
        <v>165788</v>
      </c>
    </row>
    <row r="16" spans="1:11" ht="15" customHeight="1">
      <c r="A16" s="179">
        <v>10</v>
      </c>
      <c r="B16" s="188" t="s">
        <v>316</v>
      </c>
      <c r="C16" s="181">
        <v>561</v>
      </c>
      <c r="D16" s="182">
        <v>0.29945873234474585</v>
      </c>
      <c r="E16" s="183">
        <v>1481</v>
      </c>
      <c r="F16" s="184">
        <f t="shared" si="0"/>
        <v>0.69547495163138418</v>
      </c>
      <c r="G16" s="179">
        <f t="shared" si="1"/>
        <v>920</v>
      </c>
      <c r="H16" s="179">
        <v>64</v>
      </c>
      <c r="I16" s="185">
        <f t="shared" si="2"/>
        <v>4.321404456448346</v>
      </c>
      <c r="J16" s="186"/>
      <c r="K16" s="189">
        <v>212948</v>
      </c>
    </row>
    <row r="17" spans="1:11" ht="15" customHeight="1">
      <c r="A17" s="179">
        <v>11</v>
      </c>
      <c r="B17" s="188" t="s">
        <v>17</v>
      </c>
      <c r="C17" s="181">
        <v>826</v>
      </c>
      <c r="D17" s="182">
        <v>0.30700270950333203</v>
      </c>
      <c r="E17" s="183">
        <v>5844</v>
      </c>
      <c r="F17" s="184">
        <f t="shared" si="0"/>
        <v>1.8648405440075562</v>
      </c>
      <c r="G17" s="179">
        <f t="shared" si="1"/>
        <v>5018</v>
      </c>
      <c r="H17" s="179">
        <v>9</v>
      </c>
      <c r="I17" s="185">
        <f t="shared" si="2"/>
        <v>0.1540041067761807</v>
      </c>
      <c r="J17" s="186"/>
      <c r="K17" s="189">
        <v>313378</v>
      </c>
    </row>
    <row r="18" spans="1:11" ht="15" customHeight="1">
      <c r="A18" s="179">
        <v>12</v>
      </c>
      <c r="B18" s="188" t="s">
        <v>317</v>
      </c>
      <c r="C18" s="181">
        <v>697</v>
      </c>
      <c r="D18" s="182">
        <v>0.26119934344153556</v>
      </c>
      <c r="E18" s="183">
        <v>4519</v>
      </c>
      <c r="F18" s="184">
        <f t="shared" si="0"/>
        <v>1.4314585101934796</v>
      </c>
      <c r="G18" s="179">
        <f t="shared" si="1"/>
        <v>3822</v>
      </c>
      <c r="H18" s="179">
        <v>0</v>
      </c>
      <c r="I18" s="185">
        <f t="shared" si="2"/>
        <v>0</v>
      </c>
      <c r="J18" s="186"/>
      <c r="K18" s="189">
        <v>315692</v>
      </c>
    </row>
    <row r="19" spans="1:11" ht="15" customHeight="1">
      <c r="A19" s="179">
        <v>13</v>
      </c>
      <c r="B19" s="188" t="s">
        <v>18</v>
      </c>
      <c r="C19" s="181">
        <v>319</v>
      </c>
      <c r="D19" s="182">
        <v>0.17171679110302468</v>
      </c>
      <c r="E19" s="183">
        <v>1015</v>
      </c>
      <c r="F19" s="184">
        <f t="shared" si="0"/>
        <v>0.44385555234871743</v>
      </c>
      <c r="G19" s="179">
        <f t="shared" si="1"/>
        <v>696</v>
      </c>
      <c r="H19" s="179">
        <v>29</v>
      </c>
      <c r="I19" s="185">
        <f t="shared" si="2"/>
        <v>2.8571428571428572</v>
      </c>
      <c r="J19" s="186"/>
      <c r="K19" s="189">
        <v>228678</v>
      </c>
    </row>
    <row r="20" spans="1:11" ht="15" customHeight="1">
      <c r="A20" s="179">
        <v>14</v>
      </c>
      <c r="B20" s="188" t="s">
        <v>19</v>
      </c>
      <c r="C20" s="181">
        <v>1343</v>
      </c>
      <c r="D20" s="182">
        <v>0.9494655279678752</v>
      </c>
      <c r="E20" s="183">
        <v>3379</v>
      </c>
      <c r="F20" s="184">
        <f t="shared" si="0"/>
        <v>2.0828581819526719</v>
      </c>
      <c r="G20" s="179">
        <f t="shared" si="1"/>
        <v>2036</v>
      </c>
      <c r="H20" s="179">
        <v>0</v>
      </c>
      <c r="I20" s="185">
        <f t="shared" si="2"/>
        <v>0</v>
      </c>
      <c r="J20" s="186"/>
      <c r="K20" s="189">
        <v>162229</v>
      </c>
    </row>
    <row r="21" spans="1:11" ht="15" customHeight="1">
      <c r="A21" s="179">
        <v>15</v>
      </c>
      <c r="B21" s="188" t="s">
        <v>20</v>
      </c>
      <c r="C21" s="181">
        <v>1268</v>
      </c>
      <c r="D21" s="182">
        <v>3.5175321793164667</v>
      </c>
      <c r="E21" s="183">
        <v>881</v>
      </c>
      <c r="F21" s="184">
        <f t="shared" si="0"/>
        <v>2.0680265721461937</v>
      </c>
      <c r="G21" s="179">
        <f t="shared" si="1"/>
        <v>-387</v>
      </c>
      <c r="H21" s="179">
        <v>0</v>
      </c>
      <c r="I21" s="185">
        <f t="shared" si="2"/>
        <v>0</v>
      </c>
      <c r="J21" s="186"/>
      <c r="K21" s="189">
        <v>42601</v>
      </c>
    </row>
    <row r="22" spans="1:11" ht="15" customHeight="1">
      <c r="A22" s="179">
        <v>16</v>
      </c>
      <c r="B22" s="188" t="s">
        <v>318</v>
      </c>
      <c r="C22" s="181">
        <v>931</v>
      </c>
      <c r="D22" s="182">
        <v>0.26876521006123</v>
      </c>
      <c r="E22" s="183">
        <v>4985</v>
      </c>
      <c r="F22" s="184">
        <f t="shared" si="0"/>
        <v>1.2456302989262842</v>
      </c>
      <c r="G22" s="179">
        <f t="shared" si="1"/>
        <v>4054</v>
      </c>
      <c r="H22" s="179">
        <v>0</v>
      </c>
      <c r="I22" s="185">
        <f t="shared" si="2"/>
        <v>0</v>
      </c>
      <c r="J22" s="186"/>
      <c r="K22" s="189">
        <v>400199</v>
      </c>
    </row>
    <row r="23" spans="1:11" ht="15" customHeight="1">
      <c r="A23" s="179">
        <v>17</v>
      </c>
      <c r="B23" s="188" t="s">
        <v>319</v>
      </c>
      <c r="C23" s="190">
        <v>187</v>
      </c>
      <c r="D23" s="182">
        <v>0.68355448331322877</v>
      </c>
      <c r="E23" s="179">
        <v>43</v>
      </c>
      <c r="F23" s="184">
        <f t="shared" si="0"/>
        <v>0.14893838107443455</v>
      </c>
      <c r="G23" s="179">
        <f t="shared" si="1"/>
        <v>-144</v>
      </c>
      <c r="H23" s="179">
        <v>0</v>
      </c>
      <c r="I23" s="185">
        <f t="shared" si="2"/>
        <v>0</v>
      </c>
      <c r="J23" s="186"/>
      <c r="K23" s="189">
        <v>28871</v>
      </c>
    </row>
    <row r="24" spans="1:11" ht="15" customHeight="1">
      <c r="A24" s="179">
        <v>18</v>
      </c>
      <c r="B24" s="188" t="s">
        <v>21</v>
      </c>
      <c r="C24" s="181">
        <v>2389</v>
      </c>
      <c r="D24" s="182">
        <v>0.91900874770151653</v>
      </c>
      <c r="E24" s="183">
        <v>32110</v>
      </c>
      <c r="F24" s="184">
        <f t="shared" si="0"/>
        <v>11.730365975728262</v>
      </c>
      <c r="G24" s="179">
        <f t="shared" si="1"/>
        <v>29721</v>
      </c>
      <c r="H24" s="179">
        <v>0</v>
      </c>
      <c r="I24" s="185">
        <f t="shared" si="2"/>
        <v>0</v>
      </c>
      <c r="J24" s="186"/>
      <c r="K24" s="189">
        <v>273734</v>
      </c>
    </row>
    <row r="25" spans="1:11" ht="15" customHeight="1">
      <c r="A25" s="179">
        <v>19</v>
      </c>
      <c r="B25" s="188" t="s">
        <v>22</v>
      </c>
      <c r="C25" s="181">
        <v>265</v>
      </c>
      <c r="D25" s="182">
        <v>0.54013289307406953</v>
      </c>
      <c r="E25" s="183">
        <v>179</v>
      </c>
      <c r="F25" s="184">
        <f t="shared" si="0"/>
        <v>0.30339497279614908</v>
      </c>
      <c r="G25" s="179">
        <f t="shared" si="1"/>
        <v>-86</v>
      </c>
      <c r="H25" s="179">
        <v>61</v>
      </c>
      <c r="I25" s="185">
        <f t="shared" si="2"/>
        <v>34.07821229050279</v>
      </c>
      <c r="J25" s="186"/>
      <c r="K25" s="189">
        <v>58999</v>
      </c>
    </row>
    <row r="26" spans="1:11" ht="15" customHeight="1">
      <c r="A26" s="179">
        <v>20</v>
      </c>
      <c r="B26" s="188" t="s">
        <v>320</v>
      </c>
      <c r="C26" s="181">
        <v>1133</v>
      </c>
      <c r="D26" s="182">
        <v>0.5507218198609829</v>
      </c>
      <c r="E26" s="183">
        <v>6695</v>
      </c>
      <c r="F26" s="184">
        <f t="shared" si="0"/>
        <v>2.8584481124422547</v>
      </c>
      <c r="G26" s="179">
        <f t="shared" si="1"/>
        <v>5562</v>
      </c>
      <c r="H26" s="179">
        <v>36</v>
      </c>
      <c r="I26" s="185">
        <f t="shared" si="2"/>
        <v>0.53771471247199409</v>
      </c>
      <c r="J26" s="186"/>
      <c r="K26" s="189">
        <v>234218</v>
      </c>
    </row>
    <row r="27" spans="1:11" ht="15" customHeight="1">
      <c r="A27" s="179">
        <v>22</v>
      </c>
      <c r="B27" s="188" t="s">
        <v>321</v>
      </c>
      <c r="C27" s="181">
        <v>306</v>
      </c>
      <c r="D27" s="182">
        <v>0.15834247511021879</v>
      </c>
      <c r="E27" s="183">
        <v>2283</v>
      </c>
      <c r="F27" s="184">
        <f t="shared" si="0"/>
        <v>1.0658959969372415</v>
      </c>
      <c r="G27" s="179">
        <f t="shared" si="1"/>
        <v>1977</v>
      </c>
      <c r="H27" s="179">
        <v>18</v>
      </c>
      <c r="I27" s="185">
        <f t="shared" si="2"/>
        <v>0.78843626806833111</v>
      </c>
      <c r="J27" s="186"/>
      <c r="K27" s="189">
        <v>214186</v>
      </c>
    </row>
    <row r="28" spans="1:11" ht="15" customHeight="1">
      <c r="A28" s="179">
        <v>23</v>
      </c>
      <c r="B28" s="188" t="s">
        <v>203</v>
      </c>
      <c r="C28" s="181">
        <v>470</v>
      </c>
      <c r="D28" s="182">
        <v>0.68406421470883605</v>
      </c>
      <c r="E28" s="183">
        <v>365</v>
      </c>
      <c r="F28" s="184">
        <f t="shared" si="0"/>
        <v>0.46205456041521614</v>
      </c>
      <c r="G28" s="179">
        <f t="shared" si="1"/>
        <v>-105</v>
      </c>
      <c r="H28" s="179">
        <v>10</v>
      </c>
      <c r="I28" s="185">
        <f t="shared" si="2"/>
        <v>2.7397260273972601</v>
      </c>
      <c r="J28" s="186"/>
      <c r="K28" s="189">
        <v>78995</v>
      </c>
    </row>
    <row r="29" spans="1:11" ht="15" customHeight="1">
      <c r="A29" s="179">
        <v>24</v>
      </c>
      <c r="B29" s="188" t="s">
        <v>204</v>
      </c>
      <c r="C29" s="181">
        <v>119</v>
      </c>
      <c r="D29" s="191">
        <v>0.90240388261166293</v>
      </c>
      <c r="E29" s="183">
        <v>879</v>
      </c>
      <c r="F29" s="185">
        <f t="shared" si="0"/>
        <v>5.1736315479693937</v>
      </c>
      <c r="G29" s="179">
        <f t="shared" si="1"/>
        <v>760</v>
      </c>
      <c r="H29" s="179">
        <v>0</v>
      </c>
      <c r="I29" s="185">
        <f t="shared" si="2"/>
        <v>0</v>
      </c>
      <c r="J29" s="186"/>
      <c r="K29" s="189">
        <v>16990</v>
      </c>
    </row>
    <row r="30" spans="1:11" ht="15" customHeight="1">
      <c r="A30" s="388" t="s">
        <v>322</v>
      </c>
      <c r="B30" s="388"/>
      <c r="C30" s="192">
        <f>SUM(C7:C29)</f>
        <v>25921</v>
      </c>
      <c r="D30" s="193">
        <v>0.80394807728450701</v>
      </c>
      <c r="E30" s="192">
        <f>SUM(E7:E29)</f>
        <v>126902</v>
      </c>
      <c r="F30" s="194">
        <f t="shared" si="0"/>
        <v>2.493463848094839</v>
      </c>
      <c r="G30" s="195">
        <f t="shared" si="1"/>
        <v>100981</v>
      </c>
      <c r="H30" s="195">
        <f>SUM(H7:H29)</f>
        <v>1903</v>
      </c>
      <c r="I30" s="194">
        <f t="shared" si="2"/>
        <v>1.4995823548880238</v>
      </c>
      <c r="J30" s="183"/>
      <c r="K30" s="170">
        <v>5089386</v>
      </c>
    </row>
    <row r="31" spans="1:11">
      <c r="C31" s="179"/>
    </row>
    <row r="32" spans="1:11">
      <c r="C32" s="179"/>
    </row>
  </sheetData>
  <mergeCells count="8">
    <mergeCell ref="A30:B30"/>
    <mergeCell ref="A2:I2"/>
    <mergeCell ref="A3:I3"/>
    <mergeCell ref="A5:A6"/>
    <mergeCell ref="B5:B6"/>
    <mergeCell ref="C5:D5"/>
    <mergeCell ref="E5:G5"/>
    <mergeCell ref="H5:I5"/>
  </mergeCells>
  <printOptions horizontalCentered="1"/>
  <pageMargins left="0.56999999999999995" right="0.49" top="1" bottom="0.5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showGridLines="0" workbookViewId="0">
      <selection activeCell="I10" sqref="I10"/>
    </sheetView>
  </sheetViews>
  <sheetFormatPr defaultRowHeight="15"/>
  <cols>
    <col min="1" max="1" width="5.28515625" style="37" customWidth="1"/>
    <col min="2" max="2" width="2.5703125" style="37" customWidth="1"/>
    <col min="3" max="3" width="20.85546875" style="37" customWidth="1"/>
    <col min="4" max="4" width="17.140625" style="37" customWidth="1"/>
    <col min="5" max="5" width="17.42578125" style="37" customWidth="1"/>
    <col min="6" max="6" width="13.140625" style="37" customWidth="1"/>
    <col min="7" max="7" width="14" style="37" customWidth="1"/>
    <col min="8" max="256" width="9.140625" style="37"/>
    <col min="257" max="257" width="5.28515625" style="37" customWidth="1"/>
    <col min="258" max="258" width="2.5703125" style="37" customWidth="1"/>
    <col min="259" max="259" width="20.85546875" style="37" customWidth="1"/>
    <col min="260" max="260" width="17.140625" style="37" customWidth="1"/>
    <col min="261" max="261" width="17.42578125" style="37" customWidth="1"/>
    <col min="262" max="262" width="13.140625" style="37" customWidth="1"/>
    <col min="263" max="263" width="14" style="37" customWidth="1"/>
    <col min="264" max="512" width="9.140625" style="37"/>
    <col min="513" max="513" width="5.28515625" style="37" customWidth="1"/>
    <col min="514" max="514" width="2.5703125" style="37" customWidth="1"/>
    <col min="515" max="515" width="20.85546875" style="37" customWidth="1"/>
    <col min="516" max="516" width="17.140625" style="37" customWidth="1"/>
    <col min="517" max="517" width="17.42578125" style="37" customWidth="1"/>
    <col min="518" max="518" width="13.140625" style="37" customWidth="1"/>
    <col min="519" max="519" width="14" style="37" customWidth="1"/>
    <col min="520" max="768" width="9.140625" style="37"/>
    <col min="769" max="769" width="5.28515625" style="37" customWidth="1"/>
    <col min="770" max="770" width="2.5703125" style="37" customWidth="1"/>
    <col min="771" max="771" width="20.85546875" style="37" customWidth="1"/>
    <col min="772" max="772" width="17.140625" style="37" customWidth="1"/>
    <col min="773" max="773" width="17.42578125" style="37" customWidth="1"/>
    <col min="774" max="774" width="13.140625" style="37" customWidth="1"/>
    <col min="775" max="775" width="14" style="37" customWidth="1"/>
    <col min="776" max="1024" width="9.140625" style="37"/>
    <col min="1025" max="1025" width="5.28515625" style="37" customWidth="1"/>
    <col min="1026" max="1026" width="2.5703125" style="37" customWidth="1"/>
    <col min="1027" max="1027" width="20.85546875" style="37" customWidth="1"/>
    <col min="1028" max="1028" width="17.140625" style="37" customWidth="1"/>
    <col min="1029" max="1029" width="17.42578125" style="37" customWidth="1"/>
    <col min="1030" max="1030" width="13.140625" style="37" customWidth="1"/>
    <col min="1031" max="1031" width="14" style="37" customWidth="1"/>
    <col min="1032" max="1280" width="9.140625" style="37"/>
    <col min="1281" max="1281" width="5.28515625" style="37" customWidth="1"/>
    <col min="1282" max="1282" width="2.5703125" style="37" customWidth="1"/>
    <col min="1283" max="1283" width="20.85546875" style="37" customWidth="1"/>
    <col min="1284" max="1284" width="17.140625" style="37" customWidth="1"/>
    <col min="1285" max="1285" width="17.42578125" style="37" customWidth="1"/>
    <col min="1286" max="1286" width="13.140625" style="37" customWidth="1"/>
    <col min="1287" max="1287" width="14" style="37" customWidth="1"/>
    <col min="1288" max="1536" width="9.140625" style="37"/>
    <col min="1537" max="1537" width="5.28515625" style="37" customWidth="1"/>
    <col min="1538" max="1538" width="2.5703125" style="37" customWidth="1"/>
    <col min="1539" max="1539" width="20.85546875" style="37" customWidth="1"/>
    <col min="1540" max="1540" width="17.140625" style="37" customWidth="1"/>
    <col min="1541" max="1541" width="17.42578125" style="37" customWidth="1"/>
    <col min="1542" max="1542" width="13.140625" style="37" customWidth="1"/>
    <col min="1543" max="1543" width="14" style="37" customWidth="1"/>
    <col min="1544" max="1792" width="9.140625" style="37"/>
    <col min="1793" max="1793" width="5.28515625" style="37" customWidth="1"/>
    <col min="1794" max="1794" width="2.5703125" style="37" customWidth="1"/>
    <col min="1795" max="1795" width="20.85546875" style="37" customWidth="1"/>
    <col min="1796" max="1796" width="17.140625" style="37" customWidth="1"/>
    <col min="1797" max="1797" width="17.42578125" style="37" customWidth="1"/>
    <col min="1798" max="1798" width="13.140625" style="37" customWidth="1"/>
    <col min="1799" max="1799" width="14" style="37" customWidth="1"/>
    <col min="1800" max="2048" width="9.140625" style="37"/>
    <col min="2049" max="2049" width="5.28515625" style="37" customWidth="1"/>
    <col min="2050" max="2050" width="2.5703125" style="37" customWidth="1"/>
    <col min="2051" max="2051" width="20.85546875" style="37" customWidth="1"/>
    <col min="2052" max="2052" width="17.140625" style="37" customWidth="1"/>
    <col min="2053" max="2053" width="17.42578125" style="37" customWidth="1"/>
    <col min="2054" max="2054" width="13.140625" style="37" customWidth="1"/>
    <col min="2055" max="2055" width="14" style="37" customWidth="1"/>
    <col min="2056" max="2304" width="9.140625" style="37"/>
    <col min="2305" max="2305" width="5.28515625" style="37" customWidth="1"/>
    <col min="2306" max="2306" width="2.5703125" style="37" customWidth="1"/>
    <col min="2307" max="2307" width="20.85546875" style="37" customWidth="1"/>
    <col min="2308" max="2308" width="17.140625" style="37" customWidth="1"/>
    <col min="2309" max="2309" width="17.42578125" style="37" customWidth="1"/>
    <col min="2310" max="2310" width="13.140625" style="37" customWidth="1"/>
    <col min="2311" max="2311" width="14" style="37" customWidth="1"/>
    <col min="2312" max="2560" width="9.140625" style="37"/>
    <col min="2561" max="2561" width="5.28515625" style="37" customWidth="1"/>
    <col min="2562" max="2562" width="2.5703125" style="37" customWidth="1"/>
    <col min="2563" max="2563" width="20.85546875" style="37" customWidth="1"/>
    <col min="2564" max="2564" width="17.140625" style="37" customWidth="1"/>
    <col min="2565" max="2565" width="17.42578125" style="37" customWidth="1"/>
    <col min="2566" max="2566" width="13.140625" style="37" customWidth="1"/>
    <col min="2567" max="2567" width="14" style="37" customWidth="1"/>
    <col min="2568" max="2816" width="9.140625" style="37"/>
    <col min="2817" max="2817" width="5.28515625" style="37" customWidth="1"/>
    <col min="2818" max="2818" width="2.5703125" style="37" customWidth="1"/>
    <col min="2819" max="2819" width="20.85546875" style="37" customWidth="1"/>
    <col min="2820" max="2820" width="17.140625" style="37" customWidth="1"/>
    <col min="2821" max="2821" width="17.42578125" style="37" customWidth="1"/>
    <col min="2822" max="2822" width="13.140625" style="37" customWidth="1"/>
    <col min="2823" max="2823" width="14" style="37" customWidth="1"/>
    <col min="2824" max="3072" width="9.140625" style="37"/>
    <col min="3073" max="3073" width="5.28515625" style="37" customWidth="1"/>
    <col min="3074" max="3074" width="2.5703125" style="37" customWidth="1"/>
    <col min="3075" max="3075" width="20.85546875" style="37" customWidth="1"/>
    <col min="3076" max="3076" width="17.140625" style="37" customWidth="1"/>
    <col min="3077" max="3077" width="17.42578125" style="37" customWidth="1"/>
    <col min="3078" max="3078" width="13.140625" style="37" customWidth="1"/>
    <col min="3079" max="3079" width="14" style="37" customWidth="1"/>
    <col min="3080" max="3328" width="9.140625" style="37"/>
    <col min="3329" max="3329" width="5.28515625" style="37" customWidth="1"/>
    <col min="3330" max="3330" width="2.5703125" style="37" customWidth="1"/>
    <col min="3331" max="3331" width="20.85546875" style="37" customWidth="1"/>
    <col min="3332" max="3332" width="17.140625" style="37" customWidth="1"/>
    <col min="3333" max="3333" width="17.42578125" style="37" customWidth="1"/>
    <col min="3334" max="3334" width="13.140625" style="37" customWidth="1"/>
    <col min="3335" max="3335" width="14" style="37" customWidth="1"/>
    <col min="3336" max="3584" width="9.140625" style="37"/>
    <col min="3585" max="3585" width="5.28515625" style="37" customWidth="1"/>
    <col min="3586" max="3586" width="2.5703125" style="37" customWidth="1"/>
    <col min="3587" max="3587" width="20.85546875" style="37" customWidth="1"/>
    <col min="3588" max="3588" width="17.140625" style="37" customWidth="1"/>
    <col min="3589" max="3589" width="17.42578125" style="37" customWidth="1"/>
    <col min="3590" max="3590" width="13.140625" style="37" customWidth="1"/>
    <col min="3591" max="3591" width="14" style="37" customWidth="1"/>
    <col min="3592" max="3840" width="9.140625" style="37"/>
    <col min="3841" max="3841" width="5.28515625" style="37" customWidth="1"/>
    <col min="3842" max="3842" width="2.5703125" style="37" customWidth="1"/>
    <col min="3843" max="3843" width="20.85546875" style="37" customWidth="1"/>
    <col min="3844" max="3844" width="17.140625" style="37" customWidth="1"/>
    <col min="3845" max="3845" width="17.42578125" style="37" customWidth="1"/>
    <col min="3846" max="3846" width="13.140625" style="37" customWidth="1"/>
    <col min="3847" max="3847" width="14" style="37" customWidth="1"/>
    <col min="3848" max="4096" width="9.140625" style="37"/>
    <col min="4097" max="4097" width="5.28515625" style="37" customWidth="1"/>
    <col min="4098" max="4098" width="2.5703125" style="37" customWidth="1"/>
    <col min="4099" max="4099" width="20.85546875" style="37" customWidth="1"/>
    <col min="4100" max="4100" width="17.140625" style="37" customWidth="1"/>
    <col min="4101" max="4101" width="17.42578125" style="37" customWidth="1"/>
    <col min="4102" max="4102" width="13.140625" style="37" customWidth="1"/>
    <col min="4103" max="4103" width="14" style="37" customWidth="1"/>
    <col min="4104" max="4352" width="9.140625" style="37"/>
    <col min="4353" max="4353" width="5.28515625" style="37" customWidth="1"/>
    <col min="4354" max="4354" width="2.5703125" style="37" customWidth="1"/>
    <col min="4355" max="4355" width="20.85546875" style="37" customWidth="1"/>
    <col min="4356" max="4356" width="17.140625" style="37" customWidth="1"/>
    <col min="4357" max="4357" width="17.42578125" style="37" customWidth="1"/>
    <col min="4358" max="4358" width="13.140625" style="37" customWidth="1"/>
    <col min="4359" max="4359" width="14" style="37" customWidth="1"/>
    <col min="4360" max="4608" width="9.140625" style="37"/>
    <col min="4609" max="4609" width="5.28515625" style="37" customWidth="1"/>
    <col min="4610" max="4610" width="2.5703125" style="37" customWidth="1"/>
    <col min="4611" max="4611" width="20.85546875" style="37" customWidth="1"/>
    <col min="4612" max="4612" width="17.140625" style="37" customWidth="1"/>
    <col min="4613" max="4613" width="17.42578125" style="37" customWidth="1"/>
    <col min="4614" max="4614" width="13.140625" style="37" customWidth="1"/>
    <col min="4615" max="4615" width="14" style="37" customWidth="1"/>
    <col min="4616" max="4864" width="9.140625" style="37"/>
    <col min="4865" max="4865" width="5.28515625" style="37" customWidth="1"/>
    <col min="4866" max="4866" width="2.5703125" style="37" customWidth="1"/>
    <col min="4867" max="4867" width="20.85546875" style="37" customWidth="1"/>
    <col min="4868" max="4868" width="17.140625" style="37" customWidth="1"/>
    <col min="4869" max="4869" width="17.42578125" style="37" customWidth="1"/>
    <col min="4870" max="4870" width="13.140625" style="37" customWidth="1"/>
    <col min="4871" max="4871" width="14" style="37" customWidth="1"/>
    <col min="4872" max="5120" width="9.140625" style="37"/>
    <col min="5121" max="5121" width="5.28515625" style="37" customWidth="1"/>
    <col min="5122" max="5122" width="2.5703125" style="37" customWidth="1"/>
    <col min="5123" max="5123" width="20.85546875" style="37" customWidth="1"/>
    <col min="5124" max="5124" width="17.140625" style="37" customWidth="1"/>
    <col min="5125" max="5125" width="17.42578125" style="37" customWidth="1"/>
    <col min="5126" max="5126" width="13.140625" style="37" customWidth="1"/>
    <col min="5127" max="5127" width="14" style="37" customWidth="1"/>
    <col min="5128" max="5376" width="9.140625" style="37"/>
    <col min="5377" max="5377" width="5.28515625" style="37" customWidth="1"/>
    <col min="5378" max="5378" width="2.5703125" style="37" customWidth="1"/>
    <col min="5379" max="5379" width="20.85546875" style="37" customWidth="1"/>
    <col min="5380" max="5380" width="17.140625" style="37" customWidth="1"/>
    <col min="5381" max="5381" width="17.42578125" style="37" customWidth="1"/>
    <col min="5382" max="5382" width="13.140625" style="37" customWidth="1"/>
    <col min="5383" max="5383" width="14" style="37" customWidth="1"/>
    <col min="5384" max="5632" width="9.140625" style="37"/>
    <col min="5633" max="5633" width="5.28515625" style="37" customWidth="1"/>
    <col min="5634" max="5634" width="2.5703125" style="37" customWidth="1"/>
    <col min="5635" max="5635" width="20.85546875" style="37" customWidth="1"/>
    <col min="5636" max="5636" width="17.140625" style="37" customWidth="1"/>
    <col min="5637" max="5637" width="17.42578125" style="37" customWidth="1"/>
    <col min="5638" max="5638" width="13.140625" style="37" customWidth="1"/>
    <col min="5639" max="5639" width="14" style="37" customWidth="1"/>
    <col min="5640" max="5888" width="9.140625" style="37"/>
    <col min="5889" max="5889" width="5.28515625" style="37" customWidth="1"/>
    <col min="5890" max="5890" width="2.5703125" style="37" customWidth="1"/>
    <col min="5891" max="5891" width="20.85546875" style="37" customWidth="1"/>
    <col min="5892" max="5892" width="17.140625" style="37" customWidth="1"/>
    <col min="5893" max="5893" width="17.42578125" style="37" customWidth="1"/>
    <col min="5894" max="5894" width="13.140625" style="37" customWidth="1"/>
    <col min="5895" max="5895" width="14" style="37" customWidth="1"/>
    <col min="5896" max="6144" width="9.140625" style="37"/>
    <col min="6145" max="6145" width="5.28515625" style="37" customWidth="1"/>
    <col min="6146" max="6146" width="2.5703125" style="37" customWidth="1"/>
    <col min="6147" max="6147" width="20.85546875" style="37" customWidth="1"/>
    <col min="6148" max="6148" width="17.140625" style="37" customWidth="1"/>
    <col min="6149" max="6149" width="17.42578125" style="37" customWidth="1"/>
    <col min="6150" max="6150" width="13.140625" style="37" customWidth="1"/>
    <col min="6151" max="6151" width="14" style="37" customWidth="1"/>
    <col min="6152" max="6400" width="9.140625" style="37"/>
    <col min="6401" max="6401" width="5.28515625" style="37" customWidth="1"/>
    <col min="6402" max="6402" width="2.5703125" style="37" customWidth="1"/>
    <col min="6403" max="6403" width="20.85546875" style="37" customWidth="1"/>
    <col min="6404" max="6404" width="17.140625" style="37" customWidth="1"/>
    <col min="6405" max="6405" width="17.42578125" style="37" customWidth="1"/>
    <col min="6406" max="6406" width="13.140625" style="37" customWidth="1"/>
    <col min="6407" max="6407" width="14" style="37" customWidth="1"/>
    <col min="6408" max="6656" width="9.140625" style="37"/>
    <col min="6657" max="6657" width="5.28515625" style="37" customWidth="1"/>
    <col min="6658" max="6658" width="2.5703125" style="37" customWidth="1"/>
    <col min="6659" max="6659" width="20.85546875" style="37" customWidth="1"/>
    <col min="6660" max="6660" width="17.140625" style="37" customWidth="1"/>
    <col min="6661" max="6661" width="17.42578125" style="37" customWidth="1"/>
    <col min="6662" max="6662" width="13.140625" style="37" customWidth="1"/>
    <col min="6663" max="6663" width="14" style="37" customWidth="1"/>
    <col min="6664" max="6912" width="9.140625" style="37"/>
    <col min="6913" max="6913" width="5.28515625" style="37" customWidth="1"/>
    <col min="6914" max="6914" width="2.5703125" style="37" customWidth="1"/>
    <col min="6915" max="6915" width="20.85546875" style="37" customWidth="1"/>
    <col min="6916" max="6916" width="17.140625" style="37" customWidth="1"/>
    <col min="6917" max="6917" width="17.42578125" style="37" customWidth="1"/>
    <col min="6918" max="6918" width="13.140625" style="37" customWidth="1"/>
    <col min="6919" max="6919" width="14" style="37" customWidth="1"/>
    <col min="6920" max="7168" width="9.140625" style="37"/>
    <col min="7169" max="7169" width="5.28515625" style="37" customWidth="1"/>
    <col min="7170" max="7170" width="2.5703125" style="37" customWidth="1"/>
    <col min="7171" max="7171" width="20.85546875" style="37" customWidth="1"/>
    <col min="7172" max="7172" width="17.140625" style="37" customWidth="1"/>
    <col min="7173" max="7173" width="17.42578125" style="37" customWidth="1"/>
    <col min="7174" max="7174" width="13.140625" style="37" customWidth="1"/>
    <col min="7175" max="7175" width="14" style="37" customWidth="1"/>
    <col min="7176" max="7424" width="9.140625" style="37"/>
    <col min="7425" max="7425" width="5.28515625" style="37" customWidth="1"/>
    <col min="7426" max="7426" width="2.5703125" style="37" customWidth="1"/>
    <col min="7427" max="7427" width="20.85546875" style="37" customWidth="1"/>
    <col min="7428" max="7428" width="17.140625" style="37" customWidth="1"/>
    <col min="7429" max="7429" width="17.42578125" style="37" customWidth="1"/>
    <col min="7430" max="7430" width="13.140625" style="37" customWidth="1"/>
    <col min="7431" max="7431" width="14" style="37" customWidth="1"/>
    <col min="7432" max="7680" width="9.140625" style="37"/>
    <col min="7681" max="7681" width="5.28515625" style="37" customWidth="1"/>
    <col min="7682" max="7682" width="2.5703125" style="37" customWidth="1"/>
    <col min="7683" max="7683" width="20.85546875" style="37" customWidth="1"/>
    <col min="7684" max="7684" width="17.140625" style="37" customWidth="1"/>
    <col min="7685" max="7685" width="17.42578125" style="37" customWidth="1"/>
    <col min="7686" max="7686" width="13.140625" style="37" customWidth="1"/>
    <col min="7687" max="7687" width="14" style="37" customWidth="1"/>
    <col min="7688" max="7936" width="9.140625" style="37"/>
    <col min="7937" max="7937" width="5.28515625" style="37" customWidth="1"/>
    <col min="7938" max="7938" width="2.5703125" style="37" customWidth="1"/>
    <col min="7939" max="7939" width="20.85546875" style="37" customWidth="1"/>
    <col min="7940" max="7940" width="17.140625" style="37" customWidth="1"/>
    <col min="7941" max="7941" width="17.42578125" style="37" customWidth="1"/>
    <col min="7942" max="7942" width="13.140625" style="37" customWidth="1"/>
    <col min="7943" max="7943" width="14" style="37" customWidth="1"/>
    <col min="7944" max="8192" width="9.140625" style="37"/>
    <col min="8193" max="8193" width="5.28515625" style="37" customWidth="1"/>
    <col min="8194" max="8194" width="2.5703125" style="37" customWidth="1"/>
    <col min="8195" max="8195" width="20.85546875" style="37" customWidth="1"/>
    <col min="8196" max="8196" width="17.140625" style="37" customWidth="1"/>
    <col min="8197" max="8197" width="17.42578125" style="37" customWidth="1"/>
    <col min="8198" max="8198" width="13.140625" style="37" customWidth="1"/>
    <col min="8199" max="8199" width="14" style="37" customWidth="1"/>
    <col min="8200" max="8448" width="9.140625" style="37"/>
    <col min="8449" max="8449" width="5.28515625" style="37" customWidth="1"/>
    <col min="8450" max="8450" width="2.5703125" style="37" customWidth="1"/>
    <col min="8451" max="8451" width="20.85546875" style="37" customWidth="1"/>
    <col min="8452" max="8452" width="17.140625" style="37" customWidth="1"/>
    <col min="8453" max="8453" width="17.42578125" style="37" customWidth="1"/>
    <col min="8454" max="8454" width="13.140625" style="37" customWidth="1"/>
    <col min="8455" max="8455" width="14" style="37" customWidth="1"/>
    <col min="8456" max="8704" width="9.140625" style="37"/>
    <col min="8705" max="8705" width="5.28515625" style="37" customWidth="1"/>
    <col min="8706" max="8706" width="2.5703125" style="37" customWidth="1"/>
    <col min="8707" max="8707" width="20.85546875" style="37" customWidth="1"/>
    <col min="8708" max="8708" width="17.140625" style="37" customWidth="1"/>
    <col min="8709" max="8709" width="17.42578125" style="37" customWidth="1"/>
    <col min="8710" max="8710" width="13.140625" style="37" customWidth="1"/>
    <col min="8711" max="8711" width="14" style="37" customWidth="1"/>
    <col min="8712" max="8960" width="9.140625" style="37"/>
    <col min="8961" max="8961" width="5.28515625" style="37" customWidth="1"/>
    <col min="8962" max="8962" width="2.5703125" style="37" customWidth="1"/>
    <col min="8963" max="8963" width="20.85546875" style="37" customWidth="1"/>
    <col min="8964" max="8964" width="17.140625" style="37" customWidth="1"/>
    <col min="8965" max="8965" width="17.42578125" style="37" customWidth="1"/>
    <col min="8966" max="8966" width="13.140625" style="37" customWidth="1"/>
    <col min="8967" max="8967" width="14" style="37" customWidth="1"/>
    <col min="8968" max="9216" width="9.140625" style="37"/>
    <col min="9217" max="9217" width="5.28515625" style="37" customWidth="1"/>
    <col min="9218" max="9218" width="2.5703125" style="37" customWidth="1"/>
    <col min="9219" max="9219" width="20.85546875" style="37" customWidth="1"/>
    <col min="9220" max="9220" width="17.140625" style="37" customWidth="1"/>
    <col min="9221" max="9221" width="17.42578125" style="37" customWidth="1"/>
    <col min="9222" max="9222" width="13.140625" style="37" customWidth="1"/>
    <col min="9223" max="9223" width="14" style="37" customWidth="1"/>
    <col min="9224" max="9472" width="9.140625" style="37"/>
    <col min="9473" max="9473" width="5.28515625" style="37" customWidth="1"/>
    <col min="9474" max="9474" width="2.5703125" style="37" customWidth="1"/>
    <col min="9475" max="9475" width="20.85546875" style="37" customWidth="1"/>
    <col min="9476" max="9476" width="17.140625" style="37" customWidth="1"/>
    <col min="9477" max="9477" width="17.42578125" style="37" customWidth="1"/>
    <col min="9478" max="9478" width="13.140625" style="37" customWidth="1"/>
    <col min="9479" max="9479" width="14" style="37" customWidth="1"/>
    <col min="9480" max="9728" width="9.140625" style="37"/>
    <col min="9729" max="9729" width="5.28515625" style="37" customWidth="1"/>
    <col min="9730" max="9730" width="2.5703125" style="37" customWidth="1"/>
    <col min="9731" max="9731" width="20.85546875" style="37" customWidth="1"/>
    <col min="9732" max="9732" width="17.140625" style="37" customWidth="1"/>
    <col min="9733" max="9733" width="17.42578125" style="37" customWidth="1"/>
    <col min="9734" max="9734" width="13.140625" style="37" customWidth="1"/>
    <col min="9735" max="9735" width="14" style="37" customWidth="1"/>
    <col min="9736" max="9984" width="9.140625" style="37"/>
    <col min="9985" max="9985" width="5.28515625" style="37" customWidth="1"/>
    <col min="9986" max="9986" width="2.5703125" style="37" customWidth="1"/>
    <col min="9987" max="9987" width="20.85546875" style="37" customWidth="1"/>
    <col min="9988" max="9988" width="17.140625" style="37" customWidth="1"/>
    <col min="9989" max="9989" width="17.42578125" style="37" customWidth="1"/>
    <col min="9990" max="9990" width="13.140625" style="37" customWidth="1"/>
    <col min="9991" max="9991" width="14" style="37" customWidth="1"/>
    <col min="9992" max="10240" width="9.140625" style="37"/>
    <col min="10241" max="10241" width="5.28515625" style="37" customWidth="1"/>
    <col min="10242" max="10242" width="2.5703125" style="37" customWidth="1"/>
    <col min="10243" max="10243" width="20.85546875" style="37" customWidth="1"/>
    <col min="10244" max="10244" width="17.140625" style="37" customWidth="1"/>
    <col min="10245" max="10245" width="17.42578125" style="37" customWidth="1"/>
    <col min="10246" max="10246" width="13.140625" style="37" customWidth="1"/>
    <col min="10247" max="10247" width="14" style="37" customWidth="1"/>
    <col min="10248" max="10496" width="9.140625" style="37"/>
    <col min="10497" max="10497" width="5.28515625" style="37" customWidth="1"/>
    <col min="10498" max="10498" width="2.5703125" style="37" customWidth="1"/>
    <col min="10499" max="10499" width="20.85546875" style="37" customWidth="1"/>
    <col min="10500" max="10500" width="17.140625" style="37" customWidth="1"/>
    <col min="10501" max="10501" width="17.42578125" style="37" customWidth="1"/>
    <col min="10502" max="10502" width="13.140625" style="37" customWidth="1"/>
    <col min="10503" max="10503" width="14" style="37" customWidth="1"/>
    <col min="10504" max="10752" width="9.140625" style="37"/>
    <col min="10753" max="10753" width="5.28515625" style="37" customWidth="1"/>
    <col min="10754" max="10754" width="2.5703125" style="37" customWidth="1"/>
    <col min="10755" max="10755" width="20.85546875" style="37" customWidth="1"/>
    <col min="10756" max="10756" width="17.140625" style="37" customWidth="1"/>
    <col min="10757" max="10757" width="17.42578125" style="37" customWidth="1"/>
    <col min="10758" max="10758" width="13.140625" style="37" customWidth="1"/>
    <col min="10759" max="10759" width="14" style="37" customWidth="1"/>
    <col min="10760" max="11008" width="9.140625" style="37"/>
    <col min="11009" max="11009" width="5.28515625" style="37" customWidth="1"/>
    <col min="11010" max="11010" width="2.5703125" style="37" customWidth="1"/>
    <col min="11011" max="11011" width="20.85546875" style="37" customWidth="1"/>
    <col min="11012" max="11012" width="17.140625" style="37" customWidth="1"/>
    <col min="11013" max="11013" width="17.42578125" style="37" customWidth="1"/>
    <col min="11014" max="11014" width="13.140625" style="37" customWidth="1"/>
    <col min="11015" max="11015" width="14" style="37" customWidth="1"/>
    <col min="11016" max="11264" width="9.140625" style="37"/>
    <col min="11265" max="11265" width="5.28515625" style="37" customWidth="1"/>
    <col min="11266" max="11266" width="2.5703125" style="37" customWidth="1"/>
    <col min="11267" max="11267" width="20.85546875" style="37" customWidth="1"/>
    <col min="11268" max="11268" width="17.140625" style="37" customWidth="1"/>
    <col min="11269" max="11269" width="17.42578125" style="37" customWidth="1"/>
    <col min="11270" max="11270" width="13.140625" style="37" customWidth="1"/>
    <col min="11271" max="11271" width="14" style="37" customWidth="1"/>
    <col min="11272" max="11520" width="9.140625" style="37"/>
    <col min="11521" max="11521" width="5.28515625" style="37" customWidth="1"/>
    <col min="11522" max="11522" width="2.5703125" style="37" customWidth="1"/>
    <col min="11523" max="11523" width="20.85546875" style="37" customWidth="1"/>
    <col min="11524" max="11524" width="17.140625" style="37" customWidth="1"/>
    <col min="11525" max="11525" width="17.42578125" style="37" customWidth="1"/>
    <col min="11526" max="11526" width="13.140625" style="37" customWidth="1"/>
    <col min="11527" max="11527" width="14" style="37" customWidth="1"/>
    <col min="11528" max="11776" width="9.140625" style="37"/>
    <col min="11777" max="11777" width="5.28515625" style="37" customWidth="1"/>
    <col min="11778" max="11778" width="2.5703125" style="37" customWidth="1"/>
    <col min="11779" max="11779" width="20.85546875" style="37" customWidth="1"/>
    <col min="11780" max="11780" width="17.140625" style="37" customWidth="1"/>
    <col min="11781" max="11781" width="17.42578125" style="37" customWidth="1"/>
    <col min="11782" max="11782" width="13.140625" style="37" customWidth="1"/>
    <col min="11783" max="11783" width="14" style="37" customWidth="1"/>
    <col min="11784" max="12032" width="9.140625" style="37"/>
    <col min="12033" max="12033" width="5.28515625" style="37" customWidth="1"/>
    <col min="12034" max="12034" width="2.5703125" style="37" customWidth="1"/>
    <col min="12035" max="12035" width="20.85546875" style="37" customWidth="1"/>
    <col min="12036" max="12036" width="17.140625" style="37" customWidth="1"/>
    <col min="12037" max="12037" width="17.42578125" style="37" customWidth="1"/>
    <col min="12038" max="12038" width="13.140625" style="37" customWidth="1"/>
    <col min="12039" max="12039" width="14" style="37" customWidth="1"/>
    <col min="12040" max="12288" width="9.140625" style="37"/>
    <col min="12289" max="12289" width="5.28515625" style="37" customWidth="1"/>
    <col min="12290" max="12290" width="2.5703125" style="37" customWidth="1"/>
    <col min="12291" max="12291" width="20.85546875" style="37" customWidth="1"/>
    <col min="12292" max="12292" width="17.140625" style="37" customWidth="1"/>
    <col min="12293" max="12293" width="17.42578125" style="37" customWidth="1"/>
    <col min="12294" max="12294" width="13.140625" style="37" customWidth="1"/>
    <col min="12295" max="12295" width="14" style="37" customWidth="1"/>
    <col min="12296" max="12544" width="9.140625" style="37"/>
    <col min="12545" max="12545" width="5.28515625" style="37" customWidth="1"/>
    <col min="12546" max="12546" width="2.5703125" style="37" customWidth="1"/>
    <col min="12547" max="12547" width="20.85546875" style="37" customWidth="1"/>
    <col min="12548" max="12548" width="17.140625" style="37" customWidth="1"/>
    <col min="12549" max="12549" width="17.42578125" style="37" customWidth="1"/>
    <col min="12550" max="12550" width="13.140625" style="37" customWidth="1"/>
    <col min="12551" max="12551" width="14" style="37" customWidth="1"/>
    <col min="12552" max="12800" width="9.140625" style="37"/>
    <col min="12801" max="12801" width="5.28515625" style="37" customWidth="1"/>
    <col min="12802" max="12802" width="2.5703125" style="37" customWidth="1"/>
    <col min="12803" max="12803" width="20.85546875" style="37" customWidth="1"/>
    <col min="12804" max="12804" width="17.140625" style="37" customWidth="1"/>
    <col min="12805" max="12805" width="17.42578125" style="37" customWidth="1"/>
    <col min="12806" max="12806" width="13.140625" style="37" customWidth="1"/>
    <col min="12807" max="12807" width="14" style="37" customWidth="1"/>
    <col min="12808" max="13056" width="9.140625" style="37"/>
    <col min="13057" max="13057" width="5.28515625" style="37" customWidth="1"/>
    <col min="13058" max="13058" width="2.5703125" style="37" customWidth="1"/>
    <col min="13059" max="13059" width="20.85546875" style="37" customWidth="1"/>
    <col min="13060" max="13060" width="17.140625" style="37" customWidth="1"/>
    <col min="13061" max="13061" width="17.42578125" style="37" customWidth="1"/>
    <col min="13062" max="13062" width="13.140625" style="37" customWidth="1"/>
    <col min="13063" max="13063" width="14" style="37" customWidth="1"/>
    <col min="13064" max="13312" width="9.140625" style="37"/>
    <col min="13313" max="13313" width="5.28515625" style="37" customWidth="1"/>
    <col min="13314" max="13314" width="2.5703125" style="37" customWidth="1"/>
    <col min="13315" max="13315" width="20.85546875" style="37" customWidth="1"/>
    <col min="13316" max="13316" width="17.140625" style="37" customWidth="1"/>
    <col min="13317" max="13317" width="17.42578125" style="37" customWidth="1"/>
    <col min="13318" max="13318" width="13.140625" style="37" customWidth="1"/>
    <col min="13319" max="13319" width="14" style="37" customWidth="1"/>
    <col min="13320" max="13568" width="9.140625" style="37"/>
    <col min="13569" max="13569" width="5.28515625" style="37" customWidth="1"/>
    <col min="13570" max="13570" width="2.5703125" style="37" customWidth="1"/>
    <col min="13571" max="13571" width="20.85546875" style="37" customWidth="1"/>
    <col min="13572" max="13572" width="17.140625" style="37" customWidth="1"/>
    <col min="13573" max="13573" width="17.42578125" style="37" customWidth="1"/>
    <col min="13574" max="13574" width="13.140625" style="37" customWidth="1"/>
    <col min="13575" max="13575" width="14" style="37" customWidth="1"/>
    <col min="13576" max="13824" width="9.140625" style="37"/>
    <col min="13825" max="13825" width="5.28515625" style="37" customWidth="1"/>
    <col min="13826" max="13826" width="2.5703125" style="37" customWidth="1"/>
    <col min="13827" max="13827" width="20.85546875" style="37" customWidth="1"/>
    <col min="13828" max="13828" width="17.140625" style="37" customWidth="1"/>
    <col min="13829" max="13829" width="17.42578125" style="37" customWidth="1"/>
    <col min="13830" max="13830" width="13.140625" style="37" customWidth="1"/>
    <col min="13831" max="13831" width="14" style="37" customWidth="1"/>
    <col min="13832" max="14080" width="9.140625" style="37"/>
    <col min="14081" max="14081" width="5.28515625" style="37" customWidth="1"/>
    <col min="14082" max="14082" width="2.5703125" style="37" customWidth="1"/>
    <col min="14083" max="14083" width="20.85546875" style="37" customWidth="1"/>
    <col min="14084" max="14084" width="17.140625" style="37" customWidth="1"/>
    <col min="14085" max="14085" width="17.42578125" style="37" customWidth="1"/>
    <col min="14086" max="14086" width="13.140625" style="37" customWidth="1"/>
    <col min="14087" max="14087" width="14" style="37" customWidth="1"/>
    <col min="14088" max="14336" width="9.140625" style="37"/>
    <col min="14337" max="14337" width="5.28515625" style="37" customWidth="1"/>
    <col min="14338" max="14338" width="2.5703125" style="37" customWidth="1"/>
    <col min="14339" max="14339" width="20.85546875" style="37" customWidth="1"/>
    <col min="14340" max="14340" width="17.140625" style="37" customWidth="1"/>
    <col min="14341" max="14341" width="17.42578125" style="37" customWidth="1"/>
    <col min="14342" max="14342" width="13.140625" style="37" customWidth="1"/>
    <col min="14343" max="14343" width="14" style="37" customWidth="1"/>
    <col min="14344" max="14592" width="9.140625" style="37"/>
    <col min="14593" max="14593" width="5.28515625" style="37" customWidth="1"/>
    <col min="14594" max="14594" width="2.5703125" style="37" customWidth="1"/>
    <col min="14595" max="14595" width="20.85546875" style="37" customWidth="1"/>
    <col min="14596" max="14596" width="17.140625" style="37" customWidth="1"/>
    <col min="14597" max="14597" width="17.42578125" style="37" customWidth="1"/>
    <col min="14598" max="14598" width="13.140625" style="37" customWidth="1"/>
    <col min="14599" max="14599" width="14" style="37" customWidth="1"/>
    <col min="14600" max="14848" width="9.140625" style="37"/>
    <col min="14849" max="14849" width="5.28515625" style="37" customWidth="1"/>
    <col min="14850" max="14850" width="2.5703125" style="37" customWidth="1"/>
    <col min="14851" max="14851" width="20.85546875" style="37" customWidth="1"/>
    <col min="14852" max="14852" width="17.140625" style="37" customWidth="1"/>
    <col min="14853" max="14853" width="17.42578125" style="37" customWidth="1"/>
    <col min="14854" max="14854" width="13.140625" style="37" customWidth="1"/>
    <col min="14855" max="14855" width="14" style="37" customWidth="1"/>
    <col min="14856" max="15104" width="9.140625" style="37"/>
    <col min="15105" max="15105" width="5.28515625" style="37" customWidth="1"/>
    <col min="15106" max="15106" width="2.5703125" style="37" customWidth="1"/>
    <col min="15107" max="15107" width="20.85546875" style="37" customWidth="1"/>
    <col min="15108" max="15108" width="17.140625" style="37" customWidth="1"/>
    <col min="15109" max="15109" width="17.42578125" style="37" customWidth="1"/>
    <col min="15110" max="15110" width="13.140625" style="37" customWidth="1"/>
    <col min="15111" max="15111" width="14" style="37" customWidth="1"/>
    <col min="15112" max="15360" width="9.140625" style="37"/>
    <col min="15361" max="15361" width="5.28515625" style="37" customWidth="1"/>
    <col min="15362" max="15362" width="2.5703125" style="37" customWidth="1"/>
    <col min="15363" max="15363" width="20.85546875" style="37" customWidth="1"/>
    <col min="15364" max="15364" width="17.140625" style="37" customWidth="1"/>
    <col min="15365" max="15365" width="17.42578125" style="37" customWidth="1"/>
    <col min="15366" max="15366" width="13.140625" style="37" customWidth="1"/>
    <col min="15367" max="15367" width="14" style="37" customWidth="1"/>
    <col min="15368" max="15616" width="9.140625" style="37"/>
    <col min="15617" max="15617" width="5.28515625" style="37" customWidth="1"/>
    <col min="15618" max="15618" width="2.5703125" style="37" customWidth="1"/>
    <col min="15619" max="15619" width="20.85546875" style="37" customWidth="1"/>
    <col min="15620" max="15620" width="17.140625" style="37" customWidth="1"/>
    <col min="15621" max="15621" width="17.42578125" style="37" customWidth="1"/>
    <col min="15622" max="15622" width="13.140625" style="37" customWidth="1"/>
    <col min="15623" max="15623" width="14" style="37" customWidth="1"/>
    <col min="15624" max="15872" width="9.140625" style="37"/>
    <col min="15873" max="15873" width="5.28515625" style="37" customWidth="1"/>
    <col min="15874" max="15874" width="2.5703125" style="37" customWidth="1"/>
    <col min="15875" max="15875" width="20.85546875" style="37" customWidth="1"/>
    <col min="15876" max="15876" width="17.140625" style="37" customWidth="1"/>
    <col min="15877" max="15877" width="17.42578125" style="37" customWidth="1"/>
    <col min="15878" max="15878" width="13.140625" style="37" customWidth="1"/>
    <col min="15879" max="15879" width="14" style="37" customWidth="1"/>
    <col min="15880" max="16128" width="9.140625" style="37"/>
    <col min="16129" max="16129" width="5.28515625" style="37" customWidth="1"/>
    <col min="16130" max="16130" width="2.5703125" style="37" customWidth="1"/>
    <col min="16131" max="16131" width="20.85546875" style="37" customWidth="1"/>
    <col min="16132" max="16132" width="17.140625" style="37" customWidth="1"/>
    <col min="16133" max="16133" width="17.42578125" style="37" customWidth="1"/>
    <col min="16134" max="16134" width="13.140625" style="37" customWidth="1"/>
    <col min="16135" max="16135" width="14" style="37" customWidth="1"/>
    <col min="16136" max="16384" width="9.140625" style="37"/>
  </cols>
  <sheetData>
    <row r="1" spans="1:7" ht="15" customHeight="1">
      <c r="A1" s="407" t="s">
        <v>323</v>
      </c>
      <c r="B1" s="407"/>
      <c r="C1" s="407"/>
      <c r="D1" s="407"/>
      <c r="E1" s="407"/>
      <c r="F1" s="407"/>
      <c r="G1" s="407"/>
    </row>
    <row r="2" spans="1:7" ht="7.5" customHeight="1"/>
    <row r="3" spans="1:7" ht="19.5" customHeight="1">
      <c r="A3" s="413" t="s">
        <v>324</v>
      </c>
      <c r="B3" s="408" t="s">
        <v>325</v>
      </c>
      <c r="C3" s="409"/>
      <c r="D3" s="411">
        <v>2016</v>
      </c>
      <c r="E3" s="411">
        <v>2017</v>
      </c>
      <c r="F3" s="411" t="s">
        <v>326</v>
      </c>
      <c r="G3" s="412"/>
    </row>
    <row r="4" spans="1:7" ht="33" customHeight="1">
      <c r="A4" s="414"/>
      <c r="B4" s="409"/>
      <c r="C4" s="409"/>
      <c r="D4" s="411"/>
      <c r="E4" s="411"/>
      <c r="F4" s="196" t="s">
        <v>327</v>
      </c>
      <c r="G4" s="197" t="s">
        <v>328</v>
      </c>
    </row>
    <row r="5" spans="1:7" ht="12" customHeight="1">
      <c r="A5" s="63">
        <v>1</v>
      </c>
      <c r="B5" s="415" t="s">
        <v>329</v>
      </c>
      <c r="C5" s="416"/>
      <c r="D5" s="198">
        <v>972727.27300000004</v>
      </c>
      <c r="E5" s="199">
        <v>928571.429</v>
      </c>
      <c r="F5" s="200">
        <f t="shared" ref="F5:F39" si="0">E5/D5*100</f>
        <v>95.46061416949702</v>
      </c>
      <c r="G5" s="201">
        <f t="shared" ref="G5:G39" si="1">E5-D5</f>
        <v>-44155.844000000041</v>
      </c>
    </row>
    <row r="6" spans="1:7" ht="12" customHeight="1">
      <c r="A6" s="69">
        <v>2</v>
      </c>
      <c r="B6" s="403" t="s">
        <v>330</v>
      </c>
      <c r="C6" s="404"/>
      <c r="D6" s="202">
        <v>869230.76899999997</v>
      </c>
      <c r="E6" s="199">
        <v>856250</v>
      </c>
      <c r="F6" s="200">
        <f t="shared" si="0"/>
        <v>98.506637194293802</v>
      </c>
      <c r="G6" s="201">
        <f t="shared" si="1"/>
        <v>-12980.768999999971</v>
      </c>
    </row>
    <row r="7" spans="1:7" ht="12" customHeight="1">
      <c r="A7" s="69">
        <v>3</v>
      </c>
      <c r="B7" s="403" t="s">
        <v>331</v>
      </c>
      <c r="C7" s="404"/>
      <c r="D7" s="202">
        <v>750000</v>
      </c>
      <c r="E7" s="199">
        <v>725000</v>
      </c>
      <c r="F7" s="200">
        <f t="shared" si="0"/>
        <v>96.666666666666671</v>
      </c>
      <c r="G7" s="201">
        <f t="shared" si="1"/>
        <v>-25000</v>
      </c>
    </row>
    <row r="8" spans="1:7" ht="12" customHeight="1">
      <c r="A8" s="69">
        <v>4</v>
      </c>
      <c r="B8" s="403" t="s">
        <v>332</v>
      </c>
      <c r="C8" s="404"/>
      <c r="D8" s="202">
        <v>503846.15399999998</v>
      </c>
      <c r="E8" s="199">
        <v>437500</v>
      </c>
      <c r="F8" s="200">
        <f t="shared" si="0"/>
        <v>86.832061042188684</v>
      </c>
      <c r="G8" s="201">
        <f t="shared" si="1"/>
        <v>-66346.15399999998</v>
      </c>
    </row>
    <row r="9" spans="1:7" ht="12" customHeight="1">
      <c r="A9" s="69">
        <v>5</v>
      </c>
      <c r="B9" s="403" t="s">
        <v>333</v>
      </c>
      <c r="C9" s="404"/>
      <c r="D9" s="202">
        <v>500000</v>
      </c>
      <c r="E9" s="199">
        <v>425000</v>
      </c>
      <c r="F9" s="200">
        <f t="shared" si="0"/>
        <v>85</v>
      </c>
      <c r="G9" s="201">
        <f t="shared" si="1"/>
        <v>-75000</v>
      </c>
    </row>
    <row r="10" spans="1:7" ht="12" customHeight="1">
      <c r="A10" s="69">
        <v>6</v>
      </c>
      <c r="B10" s="403" t="s">
        <v>334</v>
      </c>
      <c r="C10" s="404"/>
      <c r="D10" s="202">
        <v>236363.636</v>
      </c>
      <c r="E10" s="199">
        <v>143750</v>
      </c>
      <c r="F10" s="200">
        <f t="shared" si="0"/>
        <v>60.817307785872778</v>
      </c>
      <c r="G10" s="201">
        <f t="shared" si="1"/>
        <v>-92613.635999999999</v>
      </c>
    </row>
    <row r="11" spans="1:7" ht="12" customHeight="1">
      <c r="A11" s="69">
        <v>7</v>
      </c>
      <c r="B11" s="403" t="s">
        <v>335</v>
      </c>
      <c r="C11" s="404"/>
      <c r="D11" s="202">
        <v>236363.636</v>
      </c>
      <c r="E11" s="199">
        <v>143750</v>
      </c>
      <c r="F11" s="200">
        <f t="shared" si="0"/>
        <v>60.817307785872778</v>
      </c>
      <c r="G11" s="201">
        <f t="shared" si="1"/>
        <v>-92613.635999999999</v>
      </c>
    </row>
    <row r="12" spans="1:7" ht="12" customHeight="1">
      <c r="A12" s="69">
        <v>8</v>
      </c>
      <c r="B12" s="403" t="s">
        <v>336</v>
      </c>
      <c r="C12" s="404"/>
      <c r="D12" s="202">
        <v>718823.52899999998</v>
      </c>
      <c r="E12" s="199">
        <v>700000</v>
      </c>
      <c r="F12" s="200">
        <f t="shared" si="0"/>
        <v>97.381342117976217</v>
      </c>
      <c r="G12" s="201">
        <f t="shared" si="1"/>
        <v>-18823.52899999998</v>
      </c>
    </row>
    <row r="13" spans="1:7" ht="12" customHeight="1">
      <c r="A13" s="69">
        <v>9</v>
      </c>
      <c r="B13" s="403" t="s">
        <v>337</v>
      </c>
      <c r="C13" s="404"/>
      <c r="D13" s="202">
        <v>591190.47600000002</v>
      </c>
      <c r="E13" s="199">
        <v>540909.09100000001</v>
      </c>
      <c r="F13" s="200">
        <f t="shared" si="0"/>
        <v>91.494892586869071</v>
      </c>
      <c r="G13" s="201">
        <f t="shared" si="1"/>
        <v>-50281.385000000009</v>
      </c>
    </row>
    <row r="14" spans="1:7" ht="12" customHeight="1">
      <c r="A14" s="69">
        <v>10</v>
      </c>
      <c r="B14" s="403" t="s">
        <v>338</v>
      </c>
      <c r="C14" s="404"/>
      <c r="D14" s="202">
        <v>560000</v>
      </c>
      <c r="E14" s="199">
        <v>520476.19</v>
      </c>
      <c r="F14" s="200">
        <f t="shared" si="0"/>
        <v>92.942176785714281</v>
      </c>
      <c r="G14" s="201">
        <f t="shared" si="1"/>
        <v>-39523.81</v>
      </c>
    </row>
    <row r="15" spans="1:7" ht="12" customHeight="1">
      <c r="A15" s="69">
        <v>11</v>
      </c>
      <c r="B15" s="403" t="s">
        <v>339</v>
      </c>
      <c r="C15" s="404"/>
      <c r="D15" s="202">
        <v>409047.61900000001</v>
      </c>
      <c r="E15" s="199">
        <v>380952.38099999999</v>
      </c>
      <c r="F15" s="200">
        <f t="shared" si="0"/>
        <v>93.131548334473976</v>
      </c>
      <c r="G15" s="201">
        <f t="shared" si="1"/>
        <v>-28095.238000000012</v>
      </c>
    </row>
    <row r="16" spans="1:7" ht="12" customHeight="1">
      <c r="A16" s="69">
        <v>12</v>
      </c>
      <c r="B16" s="403" t="s">
        <v>340</v>
      </c>
      <c r="C16" s="404"/>
      <c r="D16" s="202">
        <v>396190.47600000002</v>
      </c>
      <c r="E16" s="199">
        <v>373809.52399999998</v>
      </c>
      <c r="F16" s="200">
        <f t="shared" si="0"/>
        <v>94.350961631899494</v>
      </c>
      <c r="G16" s="201">
        <f t="shared" si="1"/>
        <v>-22380.952000000048</v>
      </c>
    </row>
    <row r="17" spans="1:7" ht="12" customHeight="1">
      <c r="A17" s="69">
        <v>13</v>
      </c>
      <c r="B17" s="403" t="s">
        <v>341</v>
      </c>
      <c r="C17" s="404"/>
      <c r="D17" s="202">
        <v>178125</v>
      </c>
      <c r="E17" s="199">
        <v>148823.52900000001</v>
      </c>
      <c r="F17" s="200">
        <f t="shared" si="0"/>
        <v>83.550051368421066</v>
      </c>
      <c r="G17" s="201">
        <f t="shared" si="1"/>
        <v>-29301.47099999999</v>
      </c>
    </row>
    <row r="18" spans="1:7" ht="12" customHeight="1">
      <c r="A18" s="69">
        <v>14</v>
      </c>
      <c r="B18" s="403" t="s">
        <v>342</v>
      </c>
      <c r="C18" s="404"/>
      <c r="D18" s="202">
        <v>178125</v>
      </c>
      <c r="E18" s="199">
        <v>145882.353</v>
      </c>
      <c r="F18" s="200">
        <f t="shared" si="0"/>
        <v>81.898864842105269</v>
      </c>
      <c r="G18" s="201">
        <f t="shared" si="1"/>
        <v>-32242.646999999997</v>
      </c>
    </row>
    <row r="19" spans="1:7" ht="12" customHeight="1">
      <c r="A19" s="69">
        <v>15</v>
      </c>
      <c r="B19" s="403" t="s">
        <v>343</v>
      </c>
      <c r="C19" s="404"/>
      <c r="D19" s="202">
        <v>776315.78899999999</v>
      </c>
      <c r="E19" s="199">
        <v>688888.88899999997</v>
      </c>
      <c r="F19" s="200">
        <f t="shared" si="0"/>
        <v>88.738229823636885</v>
      </c>
      <c r="G19" s="201">
        <f t="shared" si="1"/>
        <v>-87426.900000000023</v>
      </c>
    </row>
    <row r="20" spans="1:7" ht="12" customHeight="1">
      <c r="A20" s="69">
        <v>16</v>
      </c>
      <c r="B20" s="403" t="s">
        <v>344</v>
      </c>
      <c r="C20" s="404"/>
      <c r="D20" s="202">
        <v>737727.27300000004</v>
      </c>
      <c r="E20" s="199">
        <v>635714.28599999996</v>
      </c>
      <c r="F20" s="200">
        <f t="shared" si="0"/>
        <v>86.171991908993704</v>
      </c>
      <c r="G20" s="201">
        <f t="shared" si="1"/>
        <v>-102012.98700000008</v>
      </c>
    </row>
    <row r="21" spans="1:7" ht="12" customHeight="1">
      <c r="A21" s="69">
        <v>17</v>
      </c>
      <c r="B21" s="403" t="s">
        <v>345</v>
      </c>
      <c r="C21" s="404"/>
      <c r="D21" s="202">
        <v>575000</v>
      </c>
      <c r="E21" s="199">
        <v>520000</v>
      </c>
      <c r="F21" s="200">
        <f t="shared" si="0"/>
        <v>90.434782608695656</v>
      </c>
      <c r="G21" s="201">
        <f t="shared" si="1"/>
        <v>-55000</v>
      </c>
    </row>
    <row r="22" spans="1:7" ht="12" customHeight="1">
      <c r="A22" s="69">
        <v>18</v>
      </c>
      <c r="B22" s="403" t="s">
        <v>346</v>
      </c>
      <c r="C22" s="404"/>
      <c r="D22" s="202">
        <v>386666.66700000002</v>
      </c>
      <c r="E22" s="199">
        <v>359523.81</v>
      </c>
      <c r="F22" s="200">
        <f t="shared" si="0"/>
        <v>92.980295609499734</v>
      </c>
      <c r="G22" s="201">
        <f t="shared" si="1"/>
        <v>-27142.857000000018</v>
      </c>
    </row>
    <row r="23" spans="1:7" ht="12" customHeight="1">
      <c r="A23" s="69">
        <v>19</v>
      </c>
      <c r="B23" s="403" t="s">
        <v>347</v>
      </c>
      <c r="C23" s="404"/>
      <c r="D23" s="202">
        <v>377142.85700000002</v>
      </c>
      <c r="E23" s="199">
        <v>354000</v>
      </c>
      <c r="F23" s="200">
        <f t="shared" si="0"/>
        <v>93.863636399190767</v>
      </c>
      <c r="G23" s="201">
        <f t="shared" si="1"/>
        <v>-23142.857000000018</v>
      </c>
    </row>
    <row r="24" spans="1:7" ht="12" customHeight="1">
      <c r="A24" s="69">
        <v>20</v>
      </c>
      <c r="B24" s="403" t="s">
        <v>348</v>
      </c>
      <c r="C24" s="404"/>
      <c r="D24" s="202">
        <v>142941.17600000001</v>
      </c>
      <c r="E24" s="199">
        <v>95833.332999999999</v>
      </c>
      <c r="F24" s="200">
        <f t="shared" si="0"/>
        <v>67.04389573512394</v>
      </c>
      <c r="G24" s="201">
        <f t="shared" si="1"/>
        <v>-47107.843000000008</v>
      </c>
    </row>
    <row r="25" spans="1:7" ht="12" customHeight="1">
      <c r="A25" s="69">
        <v>21</v>
      </c>
      <c r="B25" s="403" t="s">
        <v>349</v>
      </c>
      <c r="C25" s="404"/>
      <c r="D25" s="202">
        <v>142352.94099999999</v>
      </c>
      <c r="E25" s="199">
        <v>94166.667000000001</v>
      </c>
      <c r="F25" s="200">
        <f t="shared" si="0"/>
        <v>66.15013805721091</v>
      </c>
      <c r="G25" s="201">
        <f t="shared" si="1"/>
        <v>-48186.27399999999</v>
      </c>
    </row>
    <row r="26" spans="1:7" ht="12" customHeight="1">
      <c r="A26" s="69">
        <v>22</v>
      </c>
      <c r="B26" s="403" t="s">
        <v>350</v>
      </c>
      <c r="C26" s="404"/>
      <c r="D26" s="202">
        <v>136764.70600000001</v>
      </c>
      <c r="E26" s="199">
        <v>140000</v>
      </c>
      <c r="F26" s="200">
        <f t="shared" si="0"/>
        <v>102.36559130979303</v>
      </c>
      <c r="G26" s="201">
        <f t="shared" si="1"/>
        <v>3235.2939999999944</v>
      </c>
    </row>
    <row r="27" spans="1:7" ht="12" customHeight="1">
      <c r="A27" s="69">
        <v>23</v>
      </c>
      <c r="B27" s="403" t="s">
        <v>351</v>
      </c>
      <c r="C27" s="404"/>
      <c r="D27" s="202">
        <v>112363.636</v>
      </c>
      <c r="E27" s="199">
        <v>108636.364</v>
      </c>
      <c r="F27" s="200">
        <f t="shared" si="0"/>
        <v>96.682848532954196</v>
      </c>
      <c r="G27" s="201">
        <f t="shared" si="1"/>
        <v>-3727.2719999999972</v>
      </c>
    </row>
    <row r="28" spans="1:7" ht="12" customHeight="1">
      <c r="A28" s="69">
        <v>24</v>
      </c>
      <c r="B28" s="403" t="s">
        <v>352</v>
      </c>
      <c r="C28" s="404"/>
      <c r="D28" s="202">
        <v>81136.364000000001</v>
      </c>
      <c r="E28" s="199">
        <v>75909.091</v>
      </c>
      <c r="F28" s="200">
        <f t="shared" si="0"/>
        <v>93.557422661927518</v>
      </c>
      <c r="G28" s="201">
        <f t="shared" si="1"/>
        <v>-5227.273000000001</v>
      </c>
    </row>
    <row r="29" spans="1:7" ht="12" customHeight="1">
      <c r="A29" s="69">
        <v>25</v>
      </c>
      <c r="B29" s="403" t="s">
        <v>353</v>
      </c>
      <c r="C29" s="404"/>
      <c r="D29" s="202">
        <v>54181.817999999999</v>
      </c>
      <c r="E29" s="199">
        <v>50227.273000000001</v>
      </c>
      <c r="F29" s="200">
        <f t="shared" si="0"/>
        <v>92.701343096313238</v>
      </c>
      <c r="G29" s="201">
        <f t="shared" si="1"/>
        <v>-3954.5449999999983</v>
      </c>
    </row>
    <row r="30" spans="1:7" ht="12" customHeight="1">
      <c r="A30" s="69">
        <v>26</v>
      </c>
      <c r="B30" s="403" t="s">
        <v>354</v>
      </c>
      <c r="C30" s="404"/>
      <c r="D30" s="202">
        <v>54181.817999999999</v>
      </c>
      <c r="E30" s="199">
        <v>49772.726999999999</v>
      </c>
      <c r="F30" s="200">
        <f t="shared" si="0"/>
        <v>91.86241591228999</v>
      </c>
      <c r="G30" s="201">
        <f t="shared" si="1"/>
        <v>-4409.0910000000003</v>
      </c>
    </row>
    <row r="31" spans="1:7" ht="12" customHeight="1">
      <c r="A31" s="69">
        <v>27</v>
      </c>
      <c r="B31" s="403" t="s">
        <v>355</v>
      </c>
      <c r="C31" s="404"/>
      <c r="D31" s="202">
        <v>26555.556</v>
      </c>
      <c r="E31" s="199">
        <v>23066.667000000001</v>
      </c>
      <c r="F31" s="200">
        <f t="shared" si="0"/>
        <v>86.861924487666542</v>
      </c>
      <c r="G31" s="201">
        <f t="shared" si="1"/>
        <v>-3488.8889999999992</v>
      </c>
    </row>
    <row r="32" spans="1:7" ht="12" customHeight="1">
      <c r="A32" s="69">
        <v>28</v>
      </c>
      <c r="B32" s="403" t="s">
        <v>356</v>
      </c>
      <c r="C32" s="404"/>
      <c r="D32" s="202">
        <v>26277.777999999998</v>
      </c>
      <c r="E32" s="199">
        <v>23000</v>
      </c>
      <c r="F32" s="200">
        <f t="shared" si="0"/>
        <v>87.526426321129591</v>
      </c>
      <c r="G32" s="201">
        <f t="shared" si="1"/>
        <v>-3277.7779999999984</v>
      </c>
    </row>
    <row r="33" spans="1:8" ht="12" customHeight="1">
      <c r="A33" s="69">
        <v>29</v>
      </c>
      <c r="B33" s="403" t="s">
        <v>357</v>
      </c>
      <c r="C33" s="404"/>
      <c r="D33" s="202">
        <v>102789.474</v>
      </c>
      <c r="E33" s="199">
        <v>101111.111</v>
      </c>
      <c r="F33" s="200">
        <f t="shared" si="0"/>
        <v>98.367183978390628</v>
      </c>
      <c r="G33" s="201">
        <f t="shared" si="1"/>
        <v>-1678.3629999999976</v>
      </c>
    </row>
    <row r="34" spans="1:8" ht="12" customHeight="1">
      <c r="A34" s="69">
        <v>30</v>
      </c>
      <c r="B34" s="403" t="s">
        <v>358</v>
      </c>
      <c r="C34" s="404"/>
      <c r="D34" s="202">
        <v>81136.364000000001</v>
      </c>
      <c r="E34" s="199">
        <v>72857.142999999996</v>
      </c>
      <c r="F34" s="200">
        <f t="shared" si="0"/>
        <v>89.79591814097067</v>
      </c>
      <c r="G34" s="201">
        <f t="shared" si="1"/>
        <v>-8279.221000000005</v>
      </c>
    </row>
    <row r="35" spans="1:8" ht="12" customHeight="1">
      <c r="A35" s="69">
        <v>31</v>
      </c>
      <c r="B35" s="403" t="s">
        <v>359</v>
      </c>
      <c r="C35" s="404"/>
      <c r="D35" s="202">
        <v>59666.667000000001</v>
      </c>
      <c r="E35" s="199">
        <v>51666.667000000001</v>
      </c>
      <c r="F35" s="200">
        <f t="shared" si="0"/>
        <v>86.592178845853752</v>
      </c>
      <c r="G35" s="201">
        <f t="shared" si="1"/>
        <v>-8000</v>
      </c>
    </row>
    <row r="36" spans="1:8" ht="12" customHeight="1">
      <c r="A36" s="69">
        <v>32</v>
      </c>
      <c r="B36" s="403" t="s">
        <v>360</v>
      </c>
      <c r="C36" s="404"/>
      <c r="D36" s="202">
        <v>36857.142999999996</v>
      </c>
      <c r="E36" s="199">
        <v>31750</v>
      </c>
      <c r="F36" s="200">
        <f t="shared" si="0"/>
        <v>86.143410518823998</v>
      </c>
      <c r="G36" s="201">
        <f t="shared" si="1"/>
        <v>-5107.1429999999964</v>
      </c>
    </row>
    <row r="37" spans="1:8" ht="12" customHeight="1">
      <c r="A37" s="69">
        <v>33</v>
      </c>
      <c r="B37" s="403" t="s">
        <v>361</v>
      </c>
      <c r="C37" s="404"/>
      <c r="D37" s="202">
        <v>35476.19</v>
      </c>
      <c r="E37" s="199">
        <v>31578.947</v>
      </c>
      <c r="F37" s="200">
        <f t="shared" si="0"/>
        <v>89.014482671335344</v>
      </c>
      <c r="G37" s="201">
        <f t="shared" si="1"/>
        <v>-3897.2430000000022</v>
      </c>
    </row>
    <row r="38" spans="1:8" ht="12" customHeight="1">
      <c r="A38" s="69">
        <v>34</v>
      </c>
      <c r="B38" s="403" t="s">
        <v>362</v>
      </c>
      <c r="C38" s="404"/>
      <c r="D38" s="202">
        <v>17647.059000000001</v>
      </c>
      <c r="E38" s="199">
        <v>18461.538</v>
      </c>
      <c r="F38" s="200">
        <f t="shared" si="0"/>
        <v>104.6153809538462</v>
      </c>
      <c r="G38" s="201">
        <f t="shared" si="1"/>
        <v>814.47899999999936</v>
      </c>
    </row>
    <row r="39" spans="1:8" ht="12" customHeight="1">
      <c r="A39" s="203">
        <v>35</v>
      </c>
      <c r="B39" s="405" t="s">
        <v>363</v>
      </c>
      <c r="C39" s="406"/>
      <c r="D39" s="204">
        <v>17812.5</v>
      </c>
      <c r="E39" s="205">
        <v>18461.538</v>
      </c>
      <c r="F39" s="206">
        <f t="shared" si="0"/>
        <v>103.64372210526315</v>
      </c>
      <c r="G39" s="207">
        <f t="shared" si="1"/>
        <v>649.03800000000047</v>
      </c>
    </row>
    <row r="42" spans="1:8" s="74" customFormat="1" ht="15" customHeight="1">
      <c r="A42" s="407" t="s">
        <v>364</v>
      </c>
      <c r="B42" s="407"/>
      <c r="C42" s="407"/>
      <c r="D42" s="407"/>
      <c r="E42" s="407"/>
      <c r="F42" s="407"/>
      <c r="G42" s="407"/>
    </row>
    <row r="43" spans="1:8" s="74" customFormat="1"/>
    <row r="44" spans="1:8" s="74" customFormat="1" ht="17.25" customHeight="1">
      <c r="A44" s="408" t="s">
        <v>324</v>
      </c>
      <c r="B44" s="408" t="s">
        <v>325</v>
      </c>
      <c r="C44" s="409"/>
      <c r="D44" s="410">
        <v>2016</v>
      </c>
      <c r="E44" s="410">
        <v>2017</v>
      </c>
      <c r="F44" s="411" t="s">
        <v>326</v>
      </c>
      <c r="G44" s="412"/>
      <c r="H44" s="208"/>
    </row>
    <row r="45" spans="1:8" s="74" customFormat="1" ht="30" customHeight="1">
      <c r="A45" s="409"/>
      <c r="B45" s="409"/>
      <c r="C45" s="409"/>
      <c r="D45" s="410"/>
      <c r="E45" s="410"/>
      <c r="F45" s="196" t="s">
        <v>327</v>
      </c>
      <c r="G45" s="197" t="s">
        <v>328</v>
      </c>
      <c r="H45" s="208"/>
    </row>
    <row r="46" spans="1:8" s="74" customFormat="1" ht="12.75" customHeight="1">
      <c r="A46" s="209">
        <v>1</v>
      </c>
      <c r="B46" s="401" t="s">
        <v>365</v>
      </c>
      <c r="C46" s="402"/>
      <c r="D46" s="201">
        <v>1400</v>
      </c>
      <c r="E46" s="210">
        <v>1000</v>
      </c>
      <c r="F46" s="200">
        <f>E46/D46*100</f>
        <v>71.428571428571431</v>
      </c>
      <c r="G46" s="201">
        <f t="shared" ref="G46:G56" si="2">E46-D46</f>
        <v>-400</v>
      </c>
    </row>
    <row r="47" spans="1:8" s="74" customFormat="1" ht="12.75" customHeight="1">
      <c r="A47" s="209">
        <v>2</v>
      </c>
      <c r="B47" s="397" t="s">
        <v>366</v>
      </c>
      <c r="C47" s="398"/>
      <c r="D47" s="201">
        <v>40000</v>
      </c>
      <c r="E47" s="199">
        <v>55000</v>
      </c>
      <c r="F47" s="200">
        <f>E47/D47*100</f>
        <v>137.5</v>
      </c>
      <c r="G47" s="211">
        <f t="shared" si="2"/>
        <v>15000</v>
      </c>
    </row>
    <row r="48" spans="1:8" s="74" customFormat="1" ht="12.75" customHeight="1">
      <c r="A48" s="209">
        <v>3</v>
      </c>
      <c r="B48" s="397" t="s">
        <v>367</v>
      </c>
      <c r="C48" s="398"/>
      <c r="D48" s="201">
        <v>40000</v>
      </c>
      <c r="E48" s="199">
        <v>55000</v>
      </c>
      <c r="F48" s="200">
        <f>E48/D48*100</f>
        <v>137.5</v>
      </c>
      <c r="G48" s="211">
        <f t="shared" si="2"/>
        <v>15000</v>
      </c>
    </row>
    <row r="49" spans="1:7" s="74" customFormat="1" ht="12.75" customHeight="1">
      <c r="A49" s="209">
        <v>4</v>
      </c>
      <c r="B49" s="397" t="s">
        <v>368</v>
      </c>
      <c r="C49" s="398"/>
      <c r="D49" s="201">
        <v>4000</v>
      </c>
      <c r="E49" s="199">
        <v>1800</v>
      </c>
      <c r="F49" s="200">
        <v>0</v>
      </c>
      <c r="G49" s="211">
        <f t="shared" si="2"/>
        <v>-2200</v>
      </c>
    </row>
    <row r="50" spans="1:7" s="74" customFormat="1" ht="12.75" customHeight="1">
      <c r="A50" s="209">
        <v>5</v>
      </c>
      <c r="B50" s="397" t="s">
        <v>369</v>
      </c>
      <c r="C50" s="398"/>
      <c r="D50" s="201">
        <v>7000</v>
      </c>
      <c r="E50" s="199">
        <v>7500</v>
      </c>
      <c r="F50" s="200">
        <v>0</v>
      </c>
      <c r="G50" s="211">
        <f t="shared" si="2"/>
        <v>500</v>
      </c>
    </row>
    <row r="51" spans="1:7" s="74" customFormat="1" ht="12.75" customHeight="1">
      <c r="A51" s="209">
        <v>6</v>
      </c>
      <c r="B51" s="397" t="s">
        <v>370</v>
      </c>
      <c r="C51" s="398"/>
      <c r="D51" s="201">
        <v>15000</v>
      </c>
      <c r="E51" s="199">
        <v>10000</v>
      </c>
      <c r="F51" s="200">
        <f>E51/D51*100</f>
        <v>66.666666666666657</v>
      </c>
      <c r="G51" s="211">
        <f t="shared" si="2"/>
        <v>-5000</v>
      </c>
    </row>
    <row r="52" spans="1:7" s="74" customFormat="1" ht="12.75" customHeight="1">
      <c r="A52" s="209">
        <v>7</v>
      </c>
      <c r="B52" s="397" t="s">
        <v>371</v>
      </c>
      <c r="C52" s="398"/>
      <c r="D52" s="201"/>
      <c r="E52" s="199">
        <v>18000</v>
      </c>
      <c r="F52" s="200">
        <v>0</v>
      </c>
      <c r="G52" s="211">
        <f t="shared" si="2"/>
        <v>18000</v>
      </c>
    </row>
    <row r="53" spans="1:7" s="74" customFormat="1" ht="12.75" customHeight="1">
      <c r="A53" s="209">
        <v>8</v>
      </c>
      <c r="B53" s="397" t="s">
        <v>372</v>
      </c>
      <c r="C53" s="398"/>
      <c r="D53" s="201">
        <v>15000</v>
      </c>
      <c r="E53" s="199">
        <v>18000</v>
      </c>
      <c r="F53" s="200">
        <f>E53/D53*100</f>
        <v>120</v>
      </c>
      <c r="G53" s="211">
        <f t="shared" si="2"/>
        <v>3000</v>
      </c>
    </row>
    <row r="54" spans="1:7" s="74" customFormat="1" ht="12.75" customHeight="1">
      <c r="A54" s="209">
        <v>9</v>
      </c>
      <c r="B54" s="397" t="s">
        <v>373</v>
      </c>
      <c r="C54" s="398"/>
      <c r="D54" s="201">
        <v>200</v>
      </c>
      <c r="E54" s="199">
        <v>25000</v>
      </c>
      <c r="F54" s="200">
        <v>0</v>
      </c>
      <c r="G54" s="211">
        <f t="shared" si="2"/>
        <v>24800</v>
      </c>
    </row>
    <row r="55" spans="1:7" s="74" customFormat="1" ht="12.75" customHeight="1">
      <c r="A55" s="209">
        <v>10</v>
      </c>
      <c r="B55" s="397" t="s">
        <v>374</v>
      </c>
      <c r="C55" s="398"/>
      <c r="D55" s="201"/>
      <c r="E55" s="199">
        <v>3000</v>
      </c>
      <c r="F55" s="200">
        <v>0</v>
      </c>
      <c r="G55" s="211">
        <f t="shared" si="2"/>
        <v>3000</v>
      </c>
    </row>
    <row r="56" spans="1:7">
      <c r="A56" s="212">
        <v>11</v>
      </c>
      <c r="B56" s="399" t="s">
        <v>375</v>
      </c>
      <c r="C56" s="400"/>
      <c r="D56" s="213"/>
      <c r="E56" s="205">
        <v>1000</v>
      </c>
      <c r="F56" s="214">
        <v>0</v>
      </c>
      <c r="G56" s="207">
        <f t="shared" si="2"/>
        <v>1000</v>
      </c>
    </row>
  </sheetData>
  <mergeCells count="58">
    <mergeCell ref="B10:C10"/>
    <mergeCell ref="A1:G1"/>
    <mergeCell ref="A3:A4"/>
    <mergeCell ref="B3:C4"/>
    <mergeCell ref="D3:D4"/>
    <mergeCell ref="E3:E4"/>
    <mergeCell ref="F3:G3"/>
    <mergeCell ref="B5:C5"/>
    <mergeCell ref="B6:C6"/>
    <mergeCell ref="B7:C7"/>
    <mergeCell ref="B8:C8"/>
    <mergeCell ref="B9:C9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46:C46"/>
    <mergeCell ref="B35:C35"/>
    <mergeCell ref="B36:C36"/>
    <mergeCell ref="B37:C37"/>
    <mergeCell ref="B38:C38"/>
    <mergeCell ref="B39:C39"/>
    <mergeCell ref="A42:G42"/>
    <mergeCell ref="A44:A45"/>
    <mergeCell ref="B44:C45"/>
    <mergeCell ref="D44:D45"/>
    <mergeCell ref="E44:E45"/>
    <mergeCell ref="F44:G44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52:C52"/>
  </mergeCells>
  <pageMargins left="0.75" right="0" top="1" bottom="1" header="1" footer="1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9"/>
  <sheetViews>
    <sheetView topLeftCell="A19" workbookViewId="0">
      <selection activeCell="I10" sqref="I10"/>
    </sheetView>
  </sheetViews>
  <sheetFormatPr defaultRowHeight="15"/>
  <cols>
    <col min="7" max="7" width="9.5703125" bestFit="1" customWidth="1"/>
    <col min="263" max="263" width="9.5703125" bestFit="1" customWidth="1"/>
    <col min="519" max="519" width="9.5703125" bestFit="1" customWidth="1"/>
    <col min="775" max="775" width="9.5703125" bestFit="1" customWidth="1"/>
    <col min="1031" max="1031" width="9.5703125" bestFit="1" customWidth="1"/>
    <col min="1287" max="1287" width="9.5703125" bestFit="1" customWidth="1"/>
    <col min="1543" max="1543" width="9.5703125" bestFit="1" customWidth="1"/>
    <col min="1799" max="1799" width="9.5703125" bestFit="1" customWidth="1"/>
    <col min="2055" max="2055" width="9.5703125" bestFit="1" customWidth="1"/>
    <col min="2311" max="2311" width="9.5703125" bestFit="1" customWidth="1"/>
    <col min="2567" max="2567" width="9.5703125" bestFit="1" customWidth="1"/>
    <col min="2823" max="2823" width="9.5703125" bestFit="1" customWidth="1"/>
    <col min="3079" max="3079" width="9.5703125" bestFit="1" customWidth="1"/>
    <col min="3335" max="3335" width="9.5703125" bestFit="1" customWidth="1"/>
    <col min="3591" max="3591" width="9.5703125" bestFit="1" customWidth="1"/>
    <col min="3847" max="3847" width="9.5703125" bestFit="1" customWidth="1"/>
    <col min="4103" max="4103" width="9.5703125" bestFit="1" customWidth="1"/>
    <col min="4359" max="4359" width="9.5703125" bestFit="1" customWidth="1"/>
    <col min="4615" max="4615" width="9.5703125" bestFit="1" customWidth="1"/>
    <col min="4871" max="4871" width="9.5703125" bestFit="1" customWidth="1"/>
    <col min="5127" max="5127" width="9.5703125" bestFit="1" customWidth="1"/>
    <col min="5383" max="5383" width="9.5703125" bestFit="1" customWidth="1"/>
    <col min="5639" max="5639" width="9.5703125" bestFit="1" customWidth="1"/>
    <col min="5895" max="5895" width="9.5703125" bestFit="1" customWidth="1"/>
    <col min="6151" max="6151" width="9.5703125" bestFit="1" customWidth="1"/>
    <col min="6407" max="6407" width="9.5703125" bestFit="1" customWidth="1"/>
    <col min="6663" max="6663" width="9.5703125" bestFit="1" customWidth="1"/>
    <col min="6919" max="6919" width="9.5703125" bestFit="1" customWidth="1"/>
    <col min="7175" max="7175" width="9.5703125" bestFit="1" customWidth="1"/>
    <col min="7431" max="7431" width="9.5703125" bestFit="1" customWidth="1"/>
    <col min="7687" max="7687" width="9.5703125" bestFit="1" customWidth="1"/>
    <col min="7943" max="7943" width="9.5703125" bestFit="1" customWidth="1"/>
    <col min="8199" max="8199" width="9.5703125" bestFit="1" customWidth="1"/>
    <col min="8455" max="8455" width="9.5703125" bestFit="1" customWidth="1"/>
    <col min="8711" max="8711" width="9.5703125" bestFit="1" customWidth="1"/>
    <col min="8967" max="8967" width="9.5703125" bestFit="1" customWidth="1"/>
    <col min="9223" max="9223" width="9.5703125" bestFit="1" customWidth="1"/>
    <col min="9479" max="9479" width="9.5703125" bestFit="1" customWidth="1"/>
    <col min="9735" max="9735" width="9.5703125" bestFit="1" customWidth="1"/>
    <col min="9991" max="9991" width="9.5703125" bestFit="1" customWidth="1"/>
    <col min="10247" max="10247" width="9.5703125" bestFit="1" customWidth="1"/>
    <col min="10503" max="10503" width="9.5703125" bestFit="1" customWidth="1"/>
    <col min="10759" max="10759" width="9.5703125" bestFit="1" customWidth="1"/>
    <col min="11015" max="11015" width="9.5703125" bestFit="1" customWidth="1"/>
    <col min="11271" max="11271" width="9.5703125" bestFit="1" customWidth="1"/>
    <col min="11527" max="11527" width="9.5703125" bestFit="1" customWidth="1"/>
    <col min="11783" max="11783" width="9.5703125" bestFit="1" customWidth="1"/>
    <col min="12039" max="12039" width="9.5703125" bestFit="1" customWidth="1"/>
    <col min="12295" max="12295" width="9.5703125" bestFit="1" customWidth="1"/>
    <col min="12551" max="12551" width="9.5703125" bestFit="1" customWidth="1"/>
    <col min="12807" max="12807" width="9.5703125" bestFit="1" customWidth="1"/>
    <col min="13063" max="13063" width="9.5703125" bestFit="1" customWidth="1"/>
    <col min="13319" max="13319" width="9.5703125" bestFit="1" customWidth="1"/>
    <col min="13575" max="13575" width="9.5703125" bestFit="1" customWidth="1"/>
    <col min="13831" max="13831" width="9.5703125" bestFit="1" customWidth="1"/>
    <col min="14087" max="14087" width="9.5703125" bestFit="1" customWidth="1"/>
    <col min="14343" max="14343" width="9.5703125" bestFit="1" customWidth="1"/>
    <col min="14599" max="14599" width="9.5703125" bestFit="1" customWidth="1"/>
    <col min="14855" max="14855" width="9.5703125" bestFit="1" customWidth="1"/>
    <col min="15111" max="15111" width="9.5703125" bestFit="1" customWidth="1"/>
    <col min="15367" max="15367" width="9.5703125" bestFit="1" customWidth="1"/>
    <col min="15623" max="15623" width="9.5703125" bestFit="1" customWidth="1"/>
    <col min="15879" max="15879" width="9.5703125" bestFit="1" customWidth="1"/>
    <col min="16135" max="16135" width="9.5703125" bestFit="1" customWidth="1"/>
  </cols>
  <sheetData>
    <row r="3" spans="1:9">
      <c r="A3" s="418" t="s">
        <v>376</v>
      </c>
      <c r="B3" s="418"/>
      <c r="C3" s="418"/>
      <c r="D3" s="418"/>
      <c r="E3" s="418"/>
      <c r="F3" s="418"/>
      <c r="G3" s="418"/>
      <c r="H3" s="418"/>
    </row>
    <row r="4" spans="1:9">
      <c r="A4" s="215"/>
      <c r="B4" s="215"/>
      <c r="C4" s="215"/>
      <c r="D4" s="215"/>
      <c r="E4" s="215"/>
      <c r="F4" s="215"/>
      <c r="G4" s="215"/>
      <c r="H4" s="215"/>
    </row>
    <row r="5" spans="1:9">
      <c r="A5" s="419"/>
      <c r="B5" s="420"/>
      <c r="C5" s="423" t="s">
        <v>377</v>
      </c>
      <c r="D5" s="423"/>
      <c r="E5" s="423"/>
      <c r="F5" s="423"/>
      <c r="G5" s="423"/>
      <c r="H5" s="424" t="s">
        <v>378</v>
      </c>
    </row>
    <row r="6" spans="1:9">
      <c r="A6" s="421"/>
      <c r="B6" s="422"/>
      <c r="C6" s="216">
        <v>2014</v>
      </c>
      <c r="D6" s="216">
        <v>2015</v>
      </c>
      <c r="E6" s="216">
        <v>2016</v>
      </c>
      <c r="F6" s="216" t="s">
        <v>290</v>
      </c>
      <c r="G6" s="216">
        <v>2017</v>
      </c>
      <c r="H6" s="425"/>
    </row>
    <row r="7" spans="1:9">
      <c r="A7" s="153"/>
      <c r="B7" s="385"/>
      <c r="C7" s="385"/>
      <c r="D7" s="385"/>
      <c r="E7" s="385"/>
      <c r="F7" s="385"/>
      <c r="G7" s="385"/>
      <c r="H7" s="217"/>
    </row>
    <row r="8" spans="1:9">
      <c r="A8" s="153"/>
      <c r="B8" s="153" t="s">
        <v>379</v>
      </c>
      <c r="C8" s="217"/>
      <c r="D8" s="217"/>
      <c r="E8" s="217"/>
      <c r="F8" s="217"/>
      <c r="G8" s="217"/>
      <c r="H8" s="217"/>
    </row>
    <row r="9" spans="1:9">
      <c r="A9" s="218"/>
      <c r="B9" s="218" t="s">
        <v>24</v>
      </c>
      <c r="C9" s="219">
        <v>1276.9000000000001</v>
      </c>
      <c r="D9" s="219">
        <v>1384.3</v>
      </c>
      <c r="E9" s="219">
        <v>1574</v>
      </c>
      <c r="F9" s="220">
        <f>(C9+D9+E9)/3</f>
        <v>1411.7333333333333</v>
      </c>
      <c r="G9" s="219">
        <v>1611.9</v>
      </c>
      <c r="H9" s="220">
        <f t="shared" ref="H9:H14" si="0">G9-F9</f>
        <v>200.16666666666674</v>
      </c>
      <c r="I9" s="221"/>
    </row>
    <row r="10" spans="1:9">
      <c r="A10" s="146" t="s">
        <v>293</v>
      </c>
      <c r="B10" s="146" t="s">
        <v>380</v>
      </c>
      <c r="C10" s="222">
        <v>0.1</v>
      </c>
      <c r="D10" s="222">
        <v>0.2</v>
      </c>
      <c r="E10" s="222">
        <v>0.26</v>
      </c>
      <c r="F10" s="223">
        <f>(E10+C10+D10)/3</f>
        <v>0.18666666666666668</v>
      </c>
      <c r="G10" s="222">
        <v>0.26</v>
      </c>
      <c r="H10" s="223">
        <f t="shared" si="0"/>
        <v>7.3333333333333334E-2</v>
      </c>
    </row>
    <row r="11" spans="1:9">
      <c r="A11" s="146" t="s">
        <v>293</v>
      </c>
      <c r="B11" s="146" t="s">
        <v>381</v>
      </c>
      <c r="C11" s="222">
        <v>28.1</v>
      </c>
      <c r="D11" s="222">
        <v>29.8</v>
      </c>
      <c r="E11" s="222">
        <v>34.200000000000003</v>
      </c>
      <c r="F11" s="223">
        <f>(E11+C11+D11)/3</f>
        <v>30.700000000000003</v>
      </c>
      <c r="G11" s="222">
        <v>38.799999999999997</v>
      </c>
      <c r="H11" s="223">
        <f t="shared" si="0"/>
        <v>8.0999999999999943</v>
      </c>
    </row>
    <row r="12" spans="1:9">
      <c r="A12" s="146" t="s">
        <v>296</v>
      </c>
      <c r="B12" s="146" t="s">
        <v>382</v>
      </c>
      <c r="C12" s="222">
        <v>74.3</v>
      </c>
      <c r="D12" s="222">
        <v>85.7</v>
      </c>
      <c r="E12" s="222">
        <v>96.8</v>
      </c>
      <c r="F12" s="223">
        <f>(E12+C12+D12)/3</f>
        <v>85.600000000000009</v>
      </c>
      <c r="G12" s="222">
        <v>109.8</v>
      </c>
      <c r="H12" s="223">
        <f t="shared" si="0"/>
        <v>24.199999999999989</v>
      </c>
    </row>
    <row r="13" spans="1:9">
      <c r="A13" s="146" t="s">
        <v>298</v>
      </c>
      <c r="B13" s="146" t="s">
        <v>383</v>
      </c>
      <c r="C13" s="222">
        <v>677.4</v>
      </c>
      <c r="D13" s="222">
        <v>752.9</v>
      </c>
      <c r="E13" s="222">
        <v>845</v>
      </c>
      <c r="F13" s="223">
        <f>(E13+C13+D13)/3</f>
        <v>758.43333333333339</v>
      </c>
      <c r="G13" s="222">
        <v>897.1</v>
      </c>
      <c r="H13" s="223">
        <f t="shared" si="0"/>
        <v>138.66666666666663</v>
      </c>
    </row>
    <row r="14" spans="1:9">
      <c r="A14" s="146" t="s">
        <v>298</v>
      </c>
      <c r="B14" s="146" t="s">
        <v>384</v>
      </c>
      <c r="C14" s="222">
        <v>497.1</v>
      </c>
      <c r="D14" s="222">
        <v>515.5</v>
      </c>
      <c r="E14" s="222">
        <v>597.70000000000005</v>
      </c>
      <c r="F14" s="223">
        <f>(E14+C14+D14)/3</f>
        <v>536.76666666666677</v>
      </c>
      <c r="G14" s="222">
        <v>565.9</v>
      </c>
      <c r="H14" s="223">
        <f t="shared" si="0"/>
        <v>29.133333333333212</v>
      </c>
    </row>
    <row r="15" spans="1:9">
      <c r="A15" s="146" t="s">
        <v>301</v>
      </c>
      <c r="B15" s="146"/>
      <c r="C15" s="224"/>
      <c r="D15" s="224"/>
      <c r="E15" s="224"/>
      <c r="F15" s="224"/>
      <c r="G15" s="224"/>
      <c r="H15" s="224"/>
    </row>
    <row r="16" spans="1:9">
      <c r="A16" s="146"/>
      <c r="B16" s="417" t="s">
        <v>385</v>
      </c>
      <c r="C16" s="417"/>
      <c r="D16" s="417"/>
      <c r="E16" s="417"/>
      <c r="F16" s="417"/>
      <c r="G16" s="417"/>
      <c r="H16" s="417"/>
    </row>
    <row r="17" spans="1:9">
      <c r="A17" s="225"/>
      <c r="B17" s="225" t="s">
        <v>24</v>
      </c>
      <c r="C17" s="219">
        <v>14.9</v>
      </c>
      <c r="D17" s="226">
        <v>30.4</v>
      </c>
      <c r="E17" s="219">
        <v>16.399999999999999</v>
      </c>
      <c r="F17" s="227">
        <f t="shared" ref="F17:F22" si="1">SUM(E17+C17+D17)/3</f>
        <v>20.566666666666666</v>
      </c>
      <c r="G17" s="226">
        <v>57</v>
      </c>
      <c r="H17" s="227">
        <f t="shared" ref="H17:H22" si="2">G17-F17</f>
        <v>36.433333333333337</v>
      </c>
      <c r="I17" s="221"/>
    </row>
    <row r="18" spans="1:9">
      <c r="A18" s="146"/>
      <c r="B18" s="146" t="s">
        <v>380</v>
      </c>
      <c r="C18" s="222">
        <v>0</v>
      </c>
      <c r="D18" s="222">
        <v>2.4E-2</v>
      </c>
      <c r="E18" s="154">
        <v>0.01</v>
      </c>
      <c r="F18" s="223">
        <f t="shared" si="1"/>
        <v>1.1333333333333334E-2</v>
      </c>
      <c r="G18" s="154">
        <v>7.0000000000000001E-3</v>
      </c>
      <c r="H18" s="227">
        <f t="shared" si="2"/>
        <v>-4.333333333333334E-3</v>
      </c>
    </row>
    <row r="19" spans="1:9">
      <c r="A19" s="146"/>
      <c r="B19" s="146" t="s">
        <v>381</v>
      </c>
      <c r="C19" s="222">
        <v>0.5</v>
      </c>
      <c r="D19" s="154">
        <v>0.8</v>
      </c>
      <c r="E19" s="154">
        <v>0.8</v>
      </c>
      <c r="F19" s="228">
        <f t="shared" si="1"/>
        <v>0.70000000000000007</v>
      </c>
      <c r="G19" s="222">
        <v>1.4</v>
      </c>
      <c r="H19" s="227">
        <f t="shared" si="2"/>
        <v>0.69999999999999984</v>
      </c>
    </row>
    <row r="20" spans="1:9">
      <c r="A20" s="146"/>
      <c r="B20" s="146" t="s">
        <v>382</v>
      </c>
      <c r="C20" s="222">
        <v>0.8</v>
      </c>
      <c r="D20" s="154">
        <v>1.1000000000000001</v>
      </c>
      <c r="E20" s="222">
        <v>1.1000000000000001</v>
      </c>
      <c r="F20" s="223">
        <f t="shared" si="1"/>
        <v>1</v>
      </c>
      <c r="G20" s="222">
        <v>2.5</v>
      </c>
      <c r="H20" s="227">
        <f t="shared" si="2"/>
        <v>1.5</v>
      </c>
    </row>
    <row r="21" spans="1:9">
      <c r="A21" s="146"/>
      <c r="B21" s="146" t="s">
        <v>383</v>
      </c>
      <c r="C21" s="222">
        <v>5.9</v>
      </c>
      <c r="D21" s="222">
        <v>10.9</v>
      </c>
      <c r="E21" s="154">
        <v>6.8</v>
      </c>
      <c r="F21" s="223">
        <f t="shared" si="1"/>
        <v>7.8666666666666671</v>
      </c>
      <c r="G21" s="222">
        <v>29.1</v>
      </c>
      <c r="H21" s="227">
        <f t="shared" si="2"/>
        <v>21.233333333333334</v>
      </c>
    </row>
    <row r="22" spans="1:9">
      <c r="A22" s="146"/>
      <c r="B22" s="146" t="s">
        <v>384</v>
      </c>
      <c r="C22" s="222">
        <v>7.8</v>
      </c>
      <c r="D22" s="229">
        <v>17.399999999999999</v>
      </c>
      <c r="E22" s="154">
        <v>7.7</v>
      </c>
      <c r="F22" s="223">
        <f t="shared" si="1"/>
        <v>10.966666666666667</v>
      </c>
      <c r="G22" s="230">
        <v>24</v>
      </c>
      <c r="H22" s="227">
        <f t="shared" si="2"/>
        <v>13.033333333333333</v>
      </c>
    </row>
    <row r="23" spans="1:9">
      <c r="A23" s="146"/>
      <c r="B23" s="146"/>
      <c r="C23" s="224"/>
      <c r="D23" s="223"/>
      <c r="E23" s="223"/>
      <c r="F23" s="223"/>
      <c r="G23" s="223"/>
      <c r="H23" s="223"/>
    </row>
    <row r="24" spans="1:9">
      <c r="A24" s="146"/>
      <c r="B24" s="417" t="s">
        <v>386</v>
      </c>
      <c r="C24" s="417"/>
      <c r="D24" s="417"/>
      <c r="E24" s="417"/>
      <c r="F24" s="417"/>
      <c r="G24" s="417"/>
      <c r="H24" s="417"/>
    </row>
    <row r="25" spans="1:9">
      <c r="A25" s="146"/>
      <c r="B25" s="225" t="s">
        <v>24</v>
      </c>
      <c r="C25" s="222">
        <v>98.8</v>
      </c>
      <c r="D25" s="222">
        <v>97</v>
      </c>
      <c r="E25" s="154">
        <v>98.9</v>
      </c>
      <c r="F25" s="223">
        <f t="shared" ref="F25:F30" si="3">SUM(E25+C25+D25)/3</f>
        <v>98.233333333333334</v>
      </c>
      <c r="G25" s="222">
        <v>97</v>
      </c>
      <c r="H25" s="223">
        <f t="shared" ref="H25:H30" si="4">G25-F25</f>
        <v>-1.2333333333333343</v>
      </c>
    </row>
    <row r="26" spans="1:9">
      <c r="A26" s="146"/>
      <c r="B26" s="146" t="s">
        <v>380</v>
      </c>
      <c r="C26" s="222">
        <v>94.7</v>
      </c>
      <c r="D26" s="222">
        <v>90.2</v>
      </c>
      <c r="E26" s="222">
        <v>95.3</v>
      </c>
      <c r="F26" s="223">
        <f t="shared" si="3"/>
        <v>93.399999999999991</v>
      </c>
      <c r="G26" s="222">
        <v>97.4</v>
      </c>
      <c r="H26" s="223">
        <f t="shared" si="4"/>
        <v>4.0000000000000142</v>
      </c>
    </row>
    <row r="27" spans="1:9">
      <c r="A27" s="146"/>
      <c r="B27" s="146" t="s">
        <v>381</v>
      </c>
      <c r="C27" s="154">
        <v>98.1</v>
      </c>
      <c r="D27" s="154">
        <v>97.3</v>
      </c>
      <c r="E27" s="154">
        <v>97.6</v>
      </c>
      <c r="F27" s="223">
        <f t="shared" si="3"/>
        <v>97.666666666666671</v>
      </c>
      <c r="G27" s="154">
        <v>96.4</v>
      </c>
      <c r="H27" s="223">
        <f t="shared" si="4"/>
        <v>-1.2666666666666657</v>
      </c>
    </row>
    <row r="28" spans="1:9">
      <c r="A28" s="146"/>
      <c r="B28" s="146" t="s">
        <v>382</v>
      </c>
      <c r="C28" s="222">
        <v>99</v>
      </c>
      <c r="D28" s="154">
        <v>98.7</v>
      </c>
      <c r="E28" s="154">
        <v>98.8</v>
      </c>
      <c r="F28" s="223">
        <f t="shared" si="3"/>
        <v>98.833333333333329</v>
      </c>
      <c r="G28" s="222">
        <v>97.8</v>
      </c>
      <c r="H28" s="223">
        <f t="shared" si="4"/>
        <v>-1.0333333333333314</v>
      </c>
    </row>
    <row r="29" spans="1:9">
      <c r="A29" s="146"/>
      <c r="B29" s="146" t="s">
        <v>383</v>
      </c>
      <c r="C29" s="154">
        <v>99.1</v>
      </c>
      <c r="D29" s="154">
        <v>98.6</v>
      </c>
      <c r="E29" s="154">
        <v>99.2</v>
      </c>
      <c r="F29" s="223">
        <f t="shared" si="3"/>
        <v>98.966666666666654</v>
      </c>
      <c r="G29" s="231">
        <v>96.9</v>
      </c>
      <c r="H29" s="223">
        <f t="shared" si="4"/>
        <v>-2.0666666666666487</v>
      </c>
    </row>
    <row r="30" spans="1:9">
      <c r="A30" s="215"/>
      <c r="B30" s="215" t="s">
        <v>384</v>
      </c>
      <c r="C30" s="232">
        <v>98.5</v>
      </c>
      <c r="D30" s="232">
        <v>96.7</v>
      </c>
      <c r="E30" s="232">
        <v>98.7</v>
      </c>
      <c r="F30" s="233">
        <f t="shared" si="3"/>
        <v>97.966666666666654</v>
      </c>
      <c r="G30" s="232">
        <v>95.9</v>
      </c>
      <c r="H30" s="233">
        <f t="shared" si="4"/>
        <v>-2.0666666666666487</v>
      </c>
    </row>
    <row r="32" spans="1:9">
      <c r="B32" s="234"/>
      <c r="C32" s="234"/>
      <c r="D32" s="234"/>
      <c r="E32" s="235"/>
    </row>
    <row r="33" spans="1:6">
      <c r="A33" s="236"/>
      <c r="B33" s="237"/>
      <c r="C33" s="234"/>
      <c r="D33" s="234"/>
      <c r="E33" s="234"/>
      <c r="F33" s="234"/>
    </row>
    <row r="34" spans="1:6">
      <c r="A34" s="238"/>
      <c r="B34" s="218"/>
      <c r="C34" s="237"/>
      <c r="D34" s="237"/>
      <c r="E34" s="237"/>
      <c r="F34" s="237"/>
    </row>
    <row r="35" spans="1:6">
      <c r="A35" s="238"/>
      <c r="B35" s="146"/>
      <c r="C35" s="231"/>
      <c r="D35" s="231"/>
      <c r="E35" s="231"/>
      <c r="F35" s="231"/>
    </row>
    <row r="36" spans="1:6">
      <c r="A36" s="238"/>
      <c r="B36" s="146"/>
      <c r="C36" s="231"/>
      <c r="D36" s="231"/>
      <c r="E36" s="231"/>
      <c r="F36" s="231"/>
    </row>
    <row r="37" spans="1:6">
      <c r="A37" s="238"/>
      <c r="B37" s="146"/>
      <c r="C37" s="231"/>
      <c r="D37" s="231"/>
      <c r="E37" s="231"/>
      <c r="F37" s="231"/>
    </row>
    <row r="38" spans="1:6">
      <c r="A38" s="238"/>
      <c r="B38" s="146"/>
      <c r="C38" s="231"/>
      <c r="D38" s="231"/>
      <c r="E38" s="231"/>
      <c r="F38" s="231"/>
    </row>
    <row r="39" spans="1:6">
      <c r="B39" s="146"/>
      <c r="C39" s="231"/>
      <c r="D39" s="231"/>
      <c r="E39" s="231"/>
      <c r="F39" s="231"/>
    </row>
  </sheetData>
  <mergeCells count="7">
    <mergeCell ref="B24:H24"/>
    <mergeCell ref="A3:H3"/>
    <mergeCell ref="A5:B6"/>
    <mergeCell ref="C5:G5"/>
    <mergeCell ref="H5:H6"/>
    <mergeCell ref="B7:G7"/>
    <mergeCell ref="B16:H16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topLeftCell="A13" workbookViewId="0">
      <selection activeCell="I10" sqref="I10"/>
    </sheetView>
  </sheetViews>
  <sheetFormatPr defaultRowHeight="12.75"/>
  <cols>
    <col min="1" max="1" width="4.5703125" style="239" customWidth="1"/>
    <col min="2" max="2" width="20.5703125" style="239" customWidth="1"/>
    <col min="3" max="3" width="13.85546875" style="239" customWidth="1"/>
    <col min="4" max="4" width="16.7109375" style="239" customWidth="1"/>
    <col min="5" max="5" width="17.28515625" style="239" customWidth="1"/>
    <col min="6" max="6" width="16.42578125" style="239" customWidth="1"/>
    <col min="7" max="7" width="15.85546875" style="239" customWidth="1"/>
    <col min="8" max="8" width="19.28515625" style="239" customWidth="1"/>
    <col min="9" max="9" width="17.28515625" style="239" customWidth="1"/>
    <col min="10" max="10" width="11.42578125" style="239" hidden="1" customWidth="1"/>
    <col min="11" max="11" width="15.42578125" style="239" customWidth="1"/>
    <col min="12" max="12" width="13.140625" style="239" customWidth="1"/>
    <col min="13" max="23" width="9.140625" style="239" customWidth="1"/>
    <col min="24" max="174" width="9.140625" style="239"/>
    <col min="175" max="175" width="4.5703125" style="239" customWidth="1"/>
    <col min="176" max="176" width="20.5703125" style="239" customWidth="1"/>
    <col min="177" max="177" width="13.28515625" style="239" customWidth="1"/>
    <col min="178" max="178" width="13.7109375" style="239" customWidth="1"/>
    <col min="179" max="179" width="11" style="239" customWidth="1"/>
    <col min="180" max="180" width="13.140625" style="239" customWidth="1"/>
    <col min="181" max="181" width="12.28515625" style="239" customWidth="1"/>
    <col min="182" max="182" width="15.42578125" style="239" customWidth="1"/>
    <col min="183" max="183" width="16.140625" style="239" customWidth="1"/>
    <col min="184" max="184" width="11.42578125" style="239" customWidth="1"/>
    <col min="185" max="185" width="0" style="239" hidden="1" customWidth="1"/>
    <col min="186" max="186" width="9.85546875" style="239" customWidth="1"/>
    <col min="187" max="187" width="10" style="239" customWidth="1"/>
    <col min="188" max="256" width="9.140625" style="239"/>
    <col min="257" max="257" width="4.5703125" style="239" customWidth="1"/>
    <col min="258" max="258" width="20.5703125" style="239" customWidth="1"/>
    <col min="259" max="259" width="13.85546875" style="239" customWidth="1"/>
    <col min="260" max="260" width="16.7109375" style="239" customWidth="1"/>
    <col min="261" max="261" width="17.28515625" style="239" customWidth="1"/>
    <col min="262" max="262" width="16.42578125" style="239" customWidth="1"/>
    <col min="263" max="263" width="15.85546875" style="239" customWidth="1"/>
    <col min="264" max="264" width="19.28515625" style="239" customWidth="1"/>
    <col min="265" max="265" width="17.28515625" style="239" customWidth="1"/>
    <col min="266" max="266" width="0" style="239" hidden="1" customWidth="1"/>
    <col min="267" max="267" width="15.42578125" style="239" customWidth="1"/>
    <col min="268" max="268" width="13.140625" style="239" customWidth="1"/>
    <col min="269" max="279" width="9.140625" style="239" customWidth="1"/>
    <col min="280" max="430" width="9.140625" style="239"/>
    <col min="431" max="431" width="4.5703125" style="239" customWidth="1"/>
    <col min="432" max="432" width="20.5703125" style="239" customWidth="1"/>
    <col min="433" max="433" width="13.28515625" style="239" customWidth="1"/>
    <col min="434" max="434" width="13.7109375" style="239" customWidth="1"/>
    <col min="435" max="435" width="11" style="239" customWidth="1"/>
    <col min="436" max="436" width="13.140625" style="239" customWidth="1"/>
    <col min="437" max="437" width="12.28515625" style="239" customWidth="1"/>
    <col min="438" max="438" width="15.42578125" style="239" customWidth="1"/>
    <col min="439" max="439" width="16.140625" style="239" customWidth="1"/>
    <col min="440" max="440" width="11.42578125" style="239" customWidth="1"/>
    <col min="441" max="441" width="0" style="239" hidden="1" customWidth="1"/>
    <col min="442" max="442" width="9.85546875" style="239" customWidth="1"/>
    <col min="443" max="443" width="10" style="239" customWidth="1"/>
    <col min="444" max="512" width="9.140625" style="239"/>
    <col min="513" max="513" width="4.5703125" style="239" customWidth="1"/>
    <col min="514" max="514" width="20.5703125" style="239" customWidth="1"/>
    <col min="515" max="515" width="13.85546875" style="239" customWidth="1"/>
    <col min="516" max="516" width="16.7109375" style="239" customWidth="1"/>
    <col min="517" max="517" width="17.28515625" style="239" customWidth="1"/>
    <col min="518" max="518" width="16.42578125" style="239" customWidth="1"/>
    <col min="519" max="519" width="15.85546875" style="239" customWidth="1"/>
    <col min="520" max="520" width="19.28515625" style="239" customWidth="1"/>
    <col min="521" max="521" width="17.28515625" style="239" customWidth="1"/>
    <col min="522" max="522" width="0" style="239" hidden="1" customWidth="1"/>
    <col min="523" max="523" width="15.42578125" style="239" customWidth="1"/>
    <col min="524" max="524" width="13.140625" style="239" customWidth="1"/>
    <col min="525" max="535" width="9.140625" style="239" customWidth="1"/>
    <col min="536" max="686" width="9.140625" style="239"/>
    <col min="687" max="687" width="4.5703125" style="239" customWidth="1"/>
    <col min="688" max="688" width="20.5703125" style="239" customWidth="1"/>
    <col min="689" max="689" width="13.28515625" style="239" customWidth="1"/>
    <col min="690" max="690" width="13.7109375" style="239" customWidth="1"/>
    <col min="691" max="691" width="11" style="239" customWidth="1"/>
    <col min="692" max="692" width="13.140625" style="239" customWidth="1"/>
    <col min="693" max="693" width="12.28515625" style="239" customWidth="1"/>
    <col min="694" max="694" width="15.42578125" style="239" customWidth="1"/>
    <col min="695" max="695" width="16.140625" style="239" customWidth="1"/>
    <col min="696" max="696" width="11.42578125" style="239" customWidth="1"/>
    <col min="697" max="697" width="0" style="239" hidden="1" customWidth="1"/>
    <col min="698" max="698" width="9.85546875" style="239" customWidth="1"/>
    <col min="699" max="699" width="10" style="239" customWidth="1"/>
    <col min="700" max="768" width="9.140625" style="239"/>
    <col min="769" max="769" width="4.5703125" style="239" customWidth="1"/>
    <col min="770" max="770" width="20.5703125" style="239" customWidth="1"/>
    <col min="771" max="771" width="13.85546875" style="239" customWidth="1"/>
    <col min="772" max="772" width="16.7109375" style="239" customWidth="1"/>
    <col min="773" max="773" width="17.28515625" style="239" customWidth="1"/>
    <col min="774" max="774" width="16.42578125" style="239" customWidth="1"/>
    <col min="775" max="775" width="15.85546875" style="239" customWidth="1"/>
    <col min="776" max="776" width="19.28515625" style="239" customWidth="1"/>
    <col min="777" max="777" width="17.28515625" style="239" customWidth="1"/>
    <col min="778" max="778" width="0" style="239" hidden="1" customWidth="1"/>
    <col min="779" max="779" width="15.42578125" style="239" customWidth="1"/>
    <col min="780" max="780" width="13.140625" style="239" customWidth="1"/>
    <col min="781" max="791" width="9.140625" style="239" customWidth="1"/>
    <col min="792" max="942" width="9.140625" style="239"/>
    <col min="943" max="943" width="4.5703125" style="239" customWidth="1"/>
    <col min="944" max="944" width="20.5703125" style="239" customWidth="1"/>
    <col min="945" max="945" width="13.28515625" style="239" customWidth="1"/>
    <col min="946" max="946" width="13.7109375" style="239" customWidth="1"/>
    <col min="947" max="947" width="11" style="239" customWidth="1"/>
    <col min="948" max="948" width="13.140625" style="239" customWidth="1"/>
    <col min="949" max="949" width="12.28515625" style="239" customWidth="1"/>
    <col min="950" max="950" width="15.42578125" style="239" customWidth="1"/>
    <col min="951" max="951" width="16.140625" style="239" customWidth="1"/>
    <col min="952" max="952" width="11.42578125" style="239" customWidth="1"/>
    <col min="953" max="953" width="0" style="239" hidden="1" customWidth="1"/>
    <col min="954" max="954" width="9.85546875" style="239" customWidth="1"/>
    <col min="955" max="955" width="10" style="239" customWidth="1"/>
    <col min="956" max="1024" width="9.140625" style="239"/>
    <col min="1025" max="1025" width="4.5703125" style="239" customWidth="1"/>
    <col min="1026" max="1026" width="20.5703125" style="239" customWidth="1"/>
    <col min="1027" max="1027" width="13.85546875" style="239" customWidth="1"/>
    <col min="1028" max="1028" width="16.7109375" style="239" customWidth="1"/>
    <col min="1029" max="1029" width="17.28515625" style="239" customWidth="1"/>
    <col min="1030" max="1030" width="16.42578125" style="239" customWidth="1"/>
    <col min="1031" max="1031" width="15.85546875" style="239" customWidth="1"/>
    <col min="1032" max="1032" width="19.28515625" style="239" customWidth="1"/>
    <col min="1033" max="1033" width="17.28515625" style="239" customWidth="1"/>
    <col min="1034" max="1034" width="0" style="239" hidden="1" customWidth="1"/>
    <col min="1035" max="1035" width="15.42578125" style="239" customWidth="1"/>
    <col min="1036" max="1036" width="13.140625" style="239" customWidth="1"/>
    <col min="1037" max="1047" width="9.140625" style="239" customWidth="1"/>
    <col min="1048" max="1198" width="9.140625" style="239"/>
    <col min="1199" max="1199" width="4.5703125" style="239" customWidth="1"/>
    <col min="1200" max="1200" width="20.5703125" style="239" customWidth="1"/>
    <col min="1201" max="1201" width="13.28515625" style="239" customWidth="1"/>
    <col min="1202" max="1202" width="13.7109375" style="239" customWidth="1"/>
    <col min="1203" max="1203" width="11" style="239" customWidth="1"/>
    <col min="1204" max="1204" width="13.140625" style="239" customWidth="1"/>
    <col min="1205" max="1205" width="12.28515625" style="239" customWidth="1"/>
    <col min="1206" max="1206" width="15.42578125" style="239" customWidth="1"/>
    <col min="1207" max="1207" width="16.140625" style="239" customWidth="1"/>
    <col min="1208" max="1208" width="11.42578125" style="239" customWidth="1"/>
    <col min="1209" max="1209" width="0" style="239" hidden="1" customWidth="1"/>
    <col min="1210" max="1210" width="9.85546875" style="239" customWidth="1"/>
    <col min="1211" max="1211" width="10" style="239" customWidth="1"/>
    <col min="1212" max="1280" width="9.140625" style="239"/>
    <col min="1281" max="1281" width="4.5703125" style="239" customWidth="1"/>
    <col min="1282" max="1282" width="20.5703125" style="239" customWidth="1"/>
    <col min="1283" max="1283" width="13.85546875" style="239" customWidth="1"/>
    <col min="1284" max="1284" width="16.7109375" style="239" customWidth="1"/>
    <col min="1285" max="1285" width="17.28515625" style="239" customWidth="1"/>
    <col min="1286" max="1286" width="16.42578125" style="239" customWidth="1"/>
    <col min="1287" max="1287" width="15.85546875" style="239" customWidth="1"/>
    <col min="1288" max="1288" width="19.28515625" style="239" customWidth="1"/>
    <col min="1289" max="1289" width="17.28515625" style="239" customWidth="1"/>
    <col min="1290" max="1290" width="0" style="239" hidden="1" customWidth="1"/>
    <col min="1291" max="1291" width="15.42578125" style="239" customWidth="1"/>
    <col min="1292" max="1292" width="13.140625" style="239" customWidth="1"/>
    <col min="1293" max="1303" width="9.140625" style="239" customWidth="1"/>
    <col min="1304" max="1454" width="9.140625" style="239"/>
    <col min="1455" max="1455" width="4.5703125" style="239" customWidth="1"/>
    <col min="1456" max="1456" width="20.5703125" style="239" customWidth="1"/>
    <col min="1457" max="1457" width="13.28515625" style="239" customWidth="1"/>
    <col min="1458" max="1458" width="13.7109375" style="239" customWidth="1"/>
    <col min="1459" max="1459" width="11" style="239" customWidth="1"/>
    <col min="1460" max="1460" width="13.140625" style="239" customWidth="1"/>
    <col min="1461" max="1461" width="12.28515625" style="239" customWidth="1"/>
    <col min="1462" max="1462" width="15.42578125" style="239" customWidth="1"/>
    <col min="1463" max="1463" width="16.140625" style="239" customWidth="1"/>
    <col min="1464" max="1464" width="11.42578125" style="239" customWidth="1"/>
    <col min="1465" max="1465" width="0" style="239" hidden="1" customWidth="1"/>
    <col min="1466" max="1466" width="9.85546875" style="239" customWidth="1"/>
    <col min="1467" max="1467" width="10" style="239" customWidth="1"/>
    <col min="1468" max="1536" width="9.140625" style="239"/>
    <col min="1537" max="1537" width="4.5703125" style="239" customWidth="1"/>
    <col min="1538" max="1538" width="20.5703125" style="239" customWidth="1"/>
    <col min="1539" max="1539" width="13.85546875" style="239" customWidth="1"/>
    <col min="1540" max="1540" width="16.7109375" style="239" customWidth="1"/>
    <col min="1541" max="1541" width="17.28515625" style="239" customWidth="1"/>
    <col min="1542" max="1542" width="16.42578125" style="239" customWidth="1"/>
    <col min="1543" max="1543" width="15.85546875" style="239" customWidth="1"/>
    <col min="1544" max="1544" width="19.28515625" style="239" customWidth="1"/>
    <col min="1545" max="1545" width="17.28515625" style="239" customWidth="1"/>
    <col min="1546" max="1546" width="0" style="239" hidden="1" customWidth="1"/>
    <col min="1547" max="1547" width="15.42578125" style="239" customWidth="1"/>
    <col min="1548" max="1548" width="13.140625" style="239" customWidth="1"/>
    <col min="1549" max="1559" width="9.140625" style="239" customWidth="1"/>
    <col min="1560" max="1710" width="9.140625" style="239"/>
    <col min="1711" max="1711" width="4.5703125" style="239" customWidth="1"/>
    <col min="1712" max="1712" width="20.5703125" style="239" customWidth="1"/>
    <col min="1713" max="1713" width="13.28515625" style="239" customWidth="1"/>
    <col min="1714" max="1714" width="13.7109375" style="239" customWidth="1"/>
    <col min="1715" max="1715" width="11" style="239" customWidth="1"/>
    <col min="1716" max="1716" width="13.140625" style="239" customWidth="1"/>
    <col min="1717" max="1717" width="12.28515625" style="239" customWidth="1"/>
    <col min="1718" max="1718" width="15.42578125" style="239" customWidth="1"/>
    <col min="1719" max="1719" width="16.140625" style="239" customWidth="1"/>
    <col min="1720" max="1720" width="11.42578125" style="239" customWidth="1"/>
    <col min="1721" max="1721" width="0" style="239" hidden="1" customWidth="1"/>
    <col min="1722" max="1722" width="9.85546875" style="239" customWidth="1"/>
    <col min="1723" max="1723" width="10" style="239" customWidth="1"/>
    <col min="1724" max="1792" width="9.140625" style="239"/>
    <col min="1793" max="1793" width="4.5703125" style="239" customWidth="1"/>
    <col min="1794" max="1794" width="20.5703125" style="239" customWidth="1"/>
    <col min="1795" max="1795" width="13.85546875" style="239" customWidth="1"/>
    <col min="1796" max="1796" width="16.7109375" style="239" customWidth="1"/>
    <col min="1797" max="1797" width="17.28515625" style="239" customWidth="1"/>
    <col min="1798" max="1798" width="16.42578125" style="239" customWidth="1"/>
    <col min="1799" max="1799" width="15.85546875" style="239" customWidth="1"/>
    <col min="1800" max="1800" width="19.28515625" style="239" customWidth="1"/>
    <col min="1801" max="1801" width="17.28515625" style="239" customWidth="1"/>
    <col min="1802" max="1802" width="0" style="239" hidden="1" customWidth="1"/>
    <col min="1803" max="1803" width="15.42578125" style="239" customWidth="1"/>
    <col min="1804" max="1804" width="13.140625" style="239" customWidth="1"/>
    <col min="1805" max="1815" width="9.140625" style="239" customWidth="1"/>
    <col min="1816" max="1966" width="9.140625" style="239"/>
    <col min="1967" max="1967" width="4.5703125" style="239" customWidth="1"/>
    <col min="1968" max="1968" width="20.5703125" style="239" customWidth="1"/>
    <col min="1969" max="1969" width="13.28515625" style="239" customWidth="1"/>
    <col min="1970" max="1970" width="13.7109375" style="239" customWidth="1"/>
    <col min="1971" max="1971" width="11" style="239" customWidth="1"/>
    <col min="1972" max="1972" width="13.140625" style="239" customWidth="1"/>
    <col min="1973" max="1973" width="12.28515625" style="239" customWidth="1"/>
    <col min="1974" max="1974" width="15.42578125" style="239" customWidth="1"/>
    <col min="1975" max="1975" width="16.140625" style="239" customWidth="1"/>
    <col min="1976" max="1976" width="11.42578125" style="239" customWidth="1"/>
    <col min="1977" max="1977" width="0" style="239" hidden="1" customWidth="1"/>
    <col min="1978" max="1978" width="9.85546875" style="239" customWidth="1"/>
    <col min="1979" max="1979" width="10" style="239" customWidth="1"/>
    <col min="1980" max="2048" width="9.140625" style="239"/>
    <col min="2049" max="2049" width="4.5703125" style="239" customWidth="1"/>
    <col min="2050" max="2050" width="20.5703125" style="239" customWidth="1"/>
    <col min="2051" max="2051" width="13.85546875" style="239" customWidth="1"/>
    <col min="2052" max="2052" width="16.7109375" style="239" customWidth="1"/>
    <col min="2053" max="2053" width="17.28515625" style="239" customWidth="1"/>
    <col min="2054" max="2054" width="16.42578125" style="239" customWidth="1"/>
    <col min="2055" max="2055" width="15.85546875" style="239" customWidth="1"/>
    <col min="2056" max="2056" width="19.28515625" style="239" customWidth="1"/>
    <col min="2057" max="2057" width="17.28515625" style="239" customWidth="1"/>
    <col min="2058" max="2058" width="0" style="239" hidden="1" customWidth="1"/>
    <col min="2059" max="2059" width="15.42578125" style="239" customWidth="1"/>
    <col min="2060" max="2060" width="13.140625" style="239" customWidth="1"/>
    <col min="2061" max="2071" width="9.140625" style="239" customWidth="1"/>
    <col min="2072" max="2222" width="9.140625" style="239"/>
    <col min="2223" max="2223" width="4.5703125" style="239" customWidth="1"/>
    <col min="2224" max="2224" width="20.5703125" style="239" customWidth="1"/>
    <col min="2225" max="2225" width="13.28515625" style="239" customWidth="1"/>
    <col min="2226" max="2226" width="13.7109375" style="239" customWidth="1"/>
    <col min="2227" max="2227" width="11" style="239" customWidth="1"/>
    <col min="2228" max="2228" width="13.140625" style="239" customWidth="1"/>
    <col min="2229" max="2229" width="12.28515625" style="239" customWidth="1"/>
    <col min="2230" max="2230" width="15.42578125" style="239" customWidth="1"/>
    <col min="2231" max="2231" width="16.140625" style="239" customWidth="1"/>
    <col min="2232" max="2232" width="11.42578125" style="239" customWidth="1"/>
    <col min="2233" max="2233" width="0" style="239" hidden="1" customWidth="1"/>
    <col min="2234" max="2234" width="9.85546875" style="239" customWidth="1"/>
    <col min="2235" max="2235" width="10" style="239" customWidth="1"/>
    <col min="2236" max="2304" width="9.140625" style="239"/>
    <col min="2305" max="2305" width="4.5703125" style="239" customWidth="1"/>
    <col min="2306" max="2306" width="20.5703125" style="239" customWidth="1"/>
    <col min="2307" max="2307" width="13.85546875" style="239" customWidth="1"/>
    <col min="2308" max="2308" width="16.7109375" style="239" customWidth="1"/>
    <col min="2309" max="2309" width="17.28515625" style="239" customWidth="1"/>
    <col min="2310" max="2310" width="16.42578125" style="239" customWidth="1"/>
    <col min="2311" max="2311" width="15.85546875" style="239" customWidth="1"/>
    <col min="2312" max="2312" width="19.28515625" style="239" customWidth="1"/>
    <col min="2313" max="2313" width="17.28515625" style="239" customWidth="1"/>
    <col min="2314" max="2314" width="0" style="239" hidden="1" customWidth="1"/>
    <col min="2315" max="2315" width="15.42578125" style="239" customWidth="1"/>
    <col min="2316" max="2316" width="13.140625" style="239" customWidth="1"/>
    <col min="2317" max="2327" width="9.140625" style="239" customWidth="1"/>
    <col min="2328" max="2478" width="9.140625" style="239"/>
    <col min="2479" max="2479" width="4.5703125" style="239" customWidth="1"/>
    <col min="2480" max="2480" width="20.5703125" style="239" customWidth="1"/>
    <col min="2481" max="2481" width="13.28515625" style="239" customWidth="1"/>
    <col min="2482" max="2482" width="13.7109375" style="239" customWidth="1"/>
    <col min="2483" max="2483" width="11" style="239" customWidth="1"/>
    <col min="2484" max="2484" width="13.140625" style="239" customWidth="1"/>
    <col min="2485" max="2485" width="12.28515625" style="239" customWidth="1"/>
    <col min="2486" max="2486" width="15.42578125" style="239" customWidth="1"/>
    <col min="2487" max="2487" width="16.140625" style="239" customWidth="1"/>
    <col min="2488" max="2488" width="11.42578125" style="239" customWidth="1"/>
    <col min="2489" max="2489" width="0" style="239" hidden="1" customWidth="1"/>
    <col min="2490" max="2490" width="9.85546875" style="239" customWidth="1"/>
    <col min="2491" max="2491" width="10" style="239" customWidth="1"/>
    <col min="2492" max="2560" width="9.140625" style="239"/>
    <col min="2561" max="2561" width="4.5703125" style="239" customWidth="1"/>
    <col min="2562" max="2562" width="20.5703125" style="239" customWidth="1"/>
    <col min="2563" max="2563" width="13.85546875" style="239" customWidth="1"/>
    <col min="2564" max="2564" width="16.7109375" style="239" customWidth="1"/>
    <col min="2565" max="2565" width="17.28515625" style="239" customWidth="1"/>
    <col min="2566" max="2566" width="16.42578125" style="239" customWidth="1"/>
    <col min="2567" max="2567" width="15.85546875" style="239" customWidth="1"/>
    <col min="2568" max="2568" width="19.28515625" style="239" customWidth="1"/>
    <col min="2569" max="2569" width="17.28515625" style="239" customWidth="1"/>
    <col min="2570" max="2570" width="0" style="239" hidden="1" customWidth="1"/>
    <col min="2571" max="2571" width="15.42578125" style="239" customWidth="1"/>
    <col min="2572" max="2572" width="13.140625" style="239" customWidth="1"/>
    <col min="2573" max="2583" width="9.140625" style="239" customWidth="1"/>
    <col min="2584" max="2734" width="9.140625" style="239"/>
    <col min="2735" max="2735" width="4.5703125" style="239" customWidth="1"/>
    <col min="2736" max="2736" width="20.5703125" style="239" customWidth="1"/>
    <col min="2737" max="2737" width="13.28515625" style="239" customWidth="1"/>
    <col min="2738" max="2738" width="13.7109375" style="239" customWidth="1"/>
    <col min="2739" max="2739" width="11" style="239" customWidth="1"/>
    <col min="2740" max="2740" width="13.140625" style="239" customWidth="1"/>
    <col min="2741" max="2741" width="12.28515625" style="239" customWidth="1"/>
    <col min="2742" max="2742" width="15.42578125" style="239" customWidth="1"/>
    <col min="2743" max="2743" width="16.140625" style="239" customWidth="1"/>
    <col min="2744" max="2744" width="11.42578125" style="239" customWidth="1"/>
    <col min="2745" max="2745" width="0" style="239" hidden="1" customWidth="1"/>
    <col min="2746" max="2746" width="9.85546875" style="239" customWidth="1"/>
    <col min="2747" max="2747" width="10" style="239" customWidth="1"/>
    <col min="2748" max="2816" width="9.140625" style="239"/>
    <col min="2817" max="2817" width="4.5703125" style="239" customWidth="1"/>
    <col min="2818" max="2818" width="20.5703125" style="239" customWidth="1"/>
    <col min="2819" max="2819" width="13.85546875" style="239" customWidth="1"/>
    <col min="2820" max="2820" width="16.7109375" style="239" customWidth="1"/>
    <col min="2821" max="2821" width="17.28515625" style="239" customWidth="1"/>
    <col min="2822" max="2822" width="16.42578125" style="239" customWidth="1"/>
    <col min="2823" max="2823" width="15.85546875" style="239" customWidth="1"/>
    <col min="2824" max="2824" width="19.28515625" style="239" customWidth="1"/>
    <col min="2825" max="2825" width="17.28515625" style="239" customWidth="1"/>
    <col min="2826" max="2826" width="0" style="239" hidden="1" customWidth="1"/>
    <col min="2827" max="2827" width="15.42578125" style="239" customWidth="1"/>
    <col min="2828" max="2828" width="13.140625" style="239" customWidth="1"/>
    <col min="2829" max="2839" width="9.140625" style="239" customWidth="1"/>
    <col min="2840" max="2990" width="9.140625" style="239"/>
    <col min="2991" max="2991" width="4.5703125" style="239" customWidth="1"/>
    <col min="2992" max="2992" width="20.5703125" style="239" customWidth="1"/>
    <col min="2993" max="2993" width="13.28515625" style="239" customWidth="1"/>
    <col min="2994" max="2994" width="13.7109375" style="239" customWidth="1"/>
    <col min="2995" max="2995" width="11" style="239" customWidth="1"/>
    <col min="2996" max="2996" width="13.140625" style="239" customWidth="1"/>
    <col min="2997" max="2997" width="12.28515625" style="239" customWidth="1"/>
    <col min="2998" max="2998" width="15.42578125" style="239" customWidth="1"/>
    <col min="2999" max="2999" width="16.140625" style="239" customWidth="1"/>
    <col min="3000" max="3000" width="11.42578125" style="239" customWidth="1"/>
    <col min="3001" max="3001" width="0" style="239" hidden="1" customWidth="1"/>
    <col min="3002" max="3002" width="9.85546875" style="239" customWidth="1"/>
    <col min="3003" max="3003" width="10" style="239" customWidth="1"/>
    <col min="3004" max="3072" width="9.140625" style="239"/>
    <col min="3073" max="3073" width="4.5703125" style="239" customWidth="1"/>
    <col min="3074" max="3074" width="20.5703125" style="239" customWidth="1"/>
    <col min="3075" max="3075" width="13.85546875" style="239" customWidth="1"/>
    <col min="3076" max="3076" width="16.7109375" style="239" customWidth="1"/>
    <col min="3077" max="3077" width="17.28515625" style="239" customWidth="1"/>
    <col min="3078" max="3078" width="16.42578125" style="239" customWidth="1"/>
    <col min="3079" max="3079" width="15.85546875" style="239" customWidth="1"/>
    <col min="3080" max="3080" width="19.28515625" style="239" customWidth="1"/>
    <col min="3081" max="3081" width="17.28515625" style="239" customWidth="1"/>
    <col min="3082" max="3082" width="0" style="239" hidden="1" customWidth="1"/>
    <col min="3083" max="3083" width="15.42578125" style="239" customWidth="1"/>
    <col min="3084" max="3084" width="13.140625" style="239" customWidth="1"/>
    <col min="3085" max="3095" width="9.140625" style="239" customWidth="1"/>
    <col min="3096" max="3246" width="9.140625" style="239"/>
    <col min="3247" max="3247" width="4.5703125" style="239" customWidth="1"/>
    <col min="3248" max="3248" width="20.5703125" style="239" customWidth="1"/>
    <col min="3249" max="3249" width="13.28515625" style="239" customWidth="1"/>
    <col min="3250" max="3250" width="13.7109375" style="239" customWidth="1"/>
    <col min="3251" max="3251" width="11" style="239" customWidth="1"/>
    <col min="3252" max="3252" width="13.140625" style="239" customWidth="1"/>
    <col min="3253" max="3253" width="12.28515625" style="239" customWidth="1"/>
    <col min="3254" max="3254" width="15.42578125" style="239" customWidth="1"/>
    <col min="3255" max="3255" width="16.140625" style="239" customWidth="1"/>
    <col min="3256" max="3256" width="11.42578125" style="239" customWidth="1"/>
    <col min="3257" max="3257" width="0" style="239" hidden="1" customWidth="1"/>
    <col min="3258" max="3258" width="9.85546875" style="239" customWidth="1"/>
    <col min="3259" max="3259" width="10" style="239" customWidth="1"/>
    <col min="3260" max="3328" width="9.140625" style="239"/>
    <col min="3329" max="3329" width="4.5703125" style="239" customWidth="1"/>
    <col min="3330" max="3330" width="20.5703125" style="239" customWidth="1"/>
    <col min="3331" max="3331" width="13.85546875" style="239" customWidth="1"/>
    <col min="3332" max="3332" width="16.7109375" style="239" customWidth="1"/>
    <col min="3333" max="3333" width="17.28515625" style="239" customWidth="1"/>
    <col min="3334" max="3334" width="16.42578125" style="239" customWidth="1"/>
    <col min="3335" max="3335" width="15.85546875" style="239" customWidth="1"/>
    <col min="3336" max="3336" width="19.28515625" style="239" customWidth="1"/>
    <col min="3337" max="3337" width="17.28515625" style="239" customWidth="1"/>
    <col min="3338" max="3338" width="0" style="239" hidden="1" customWidth="1"/>
    <col min="3339" max="3339" width="15.42578125" style="239" customWidth="1"/>
    <col min="3340" max="3340" width="13.140625" style="239" customWidth="1"/>
    <col min="3341" max="3351" width="9.140625" style="239" customWidth="1"/>
    <col min="3352" max="3502" width="9.140625" style="239"/>
    <col min="3503" max="3503" width="4.5703125" style="239" customWidth="1"/>
    <col min="3504" max="3504" width="20.5703125" style="239" customWidth="1"/>
    <col min="3505" max="3505" width="13.28515625" style="239" customWidth="1"/>
    <col min="3506" max="3506" width="13.7109375" style="239" customWidth="1"/>
    <col min="3507" max="3507" width="11" style="239" customWidth="1"/>
    <col min="3508" max="3508" width="13.140625" style="239" customWidth="1"/>
    <col min="3509" max="3509" width="12.28515625" style="239" customWidth="1"/>
    <col min="3510" max="3510" width="15.42578125" style="239" customWidth="1"/>
    <col min="3511" max="3511" width="16.140625" style="239" customWidth="1"/>
    <col min="3512" max="3512" width="11.42578125" style="239" customWidth="1"/>
    <col min="3513" max="3513" width="0" style="239" hidden="1" customWidth="1"/>
    <col min="3514" max="3514" width="9.85546875" style="239" customWidth="1"/>
    <col min="3515" max="3515" width="10" style="239" customWidth="1"/>
    <col min="3516" max="3584" width="9.140625" style="239"/>
    <col min="3585" max="3585" width="4.5703125" style="239" customWidth="1"/>
    <col min="3586" max="3586" width="20.5703125" style="239" customWidth="1"/>
    <col min="3587" max="3587" width="13.85546875" style="239" customWidth="1"/>
    <col min="3588" max="3588" width="16.7109375" style="239" customWidth="1"/>
    <col min="3589" max="3589" width="17.28515625" style="239" customWidth="1"/>
    <col min="3590" max="3590" width="16.42578125" style="239" customWidth="1"/>
    <col min="3591" max="3591" width="15.85546875" style="239" customWidth="1"/>
    <col min="3592" max="3592" width="19.28515625" style="239" customWidth="1"/>
    <col min="3593" max="3593" width="17.28515625" style="239" customWidth="1"/>
    <col min="3594" max="3594" width="0" style="239" hidden="1" customWidth="1"/>
    <col min="3595" max="3595" width="15.42578125" style="239" customWidth="1"/>
    <col min="3596" max="3596" width="13.140625" style="239" customWidth="1"/>
    <col min="3597" max="3607" width="9.140625" style="239" customWidth="1"/>
    <col min="3608" max="3758" width="9.140625" style="239"/>
    <col min="3759" max="3759" width="4.5703125" style="239" customWidth="1"/>
    <col min="3760" max="3760" width="20.5703125" style="239" customWidth="1"/>
    <col min="3761" max="3761" width="13.28515625" style="239" customWidth="1"/>
    <col min="3762" max="3762" width="13.7109375" style="239" customWidth="1"/>
    <col min="3763" max="3763" width="11" style="239" customWidth="1"/>
    <col min="3764" max="3764" width="13.140625" style="239" customWidth="1"/>
    <col min="3765" max="3765" width="12.28515625" style="239" customWidth="1"/>
    <col min="3766" max="3766" width="15.42578125" style="239" customWidth="1"/>
    <col min="3767" max="3767" width="16.140625" style="239" customWidth="1"/>
    <col min="3768" max="3768" width="11.42578125" style="239" customWidth="1"/>
    <col min="3769" max="3769" width="0" style="239" hidden="1" customWidth="1"/>
    <col min="3770" max="3770" width="9.85546875" style="239" customWidth="1"/>
    <col min="3771" max="3771" width="10" style="239" customWidth="1"/>
    <col min="3772" max="3840" width="9.140625" style="239"/>
    <col min="3841" max="3841" width="4.5703125" style="239" customWidth="1"/>
    <col min="3842" max="3842" width="20.5703125" style="239" customWidth="1"/>
    <col min="3843" max="3843" width="13.85546875" style="239" customWidth="1"/>
    <col min="3844" max="3844" width="16.7109375" style="239" customWidth="1"/>
    <col min="3845" max="3845" width="17.28515625" style="239" customWidth="1"/>
    <col min="3846" max="3846" width="16.42578125" style="239" customWidth="1"/>
    <col min="3847" max="3847" width="15.85546875" style="239" customWidth="1"/>
    <col min="3848" max="3848" width="19.28515625" style="239" customWidth="1"/>
    <col min="3849" max="3849" width="17.28515625" style="239" customWidth="1"/>
    <col min="3850" max="3850" width="0" style="239" hidden="1" customWidth="1"/>
    <col min="3851" max="3851" width="15.42578125" style="239" customWidth="1"/>
    <col min="3852" max="3852" width="13.140625" style="239" customWidth="1"/>
    <col min="3853" max="3863" width="9.140625" style="239" customWidth="1"/>
    <col min="3864" max="4014" width="9.140625" style="239"/>
    <col min="4015" max="4015" width="4.5703125" style="239" customWidth="1"/>
    <col min="4016" max="4016" width="20.5703125" style="239" customWidth="1"/>
    <col min="4017" max="4017" width="13.28515625" style="239" customWidth="1"/>
    <col min="4018" max="4018" width="13.7109375" style="239" customWidth="1"/>
    <col min="4019" max="4019" width="11" style="239" customWidth="1"/>
    <col min="4020" max="4020" width="13.140625" style="239" customWidth="1"/>
    <col min="4021" max="4021" width="12.28515625" style="239" customWidth="1"/>
    <col min="4022" max="4022" width="15.42578125" style="239" customWidth="1"/>
    <col min="4023" max="4023" width="16.140625" style="239" customWidth="1"/>
    <col min="4024" max="4024" width="11.42578125" style="239" customWidth="1"/>
    <col min="4025" max="4025" width="0" style="239" hidden="1" customWidth="1"/>
    <col min="4026" max="4026" width="9.85546875" style="239" customWidth="1"/>
    <col min="4027" max="4027" width="10" style="239" customWidth="1"/>
    <col min="4028" max="4096" width="9.140625" style="239"/>
    <col min="4097" max="4097" width="4.5703125" style="239" customWidth="1"/>
    <col min="4098" max="4098" width="20.5703125" style="239" customWidth="1"/>
    <col min="4099" max="4099" width="13.85546875" style="239" customWidth="1"/>
    <col min="4100" max="4100" width="16.7109375" style="239" customWidth="1"/>
    <col min="4101" max="4101" width="17.28515625" style="239" customWidth="1"/>
    <col min="4102" max="4102" width="16.42578125" style="239" customWidth="1"/>
    <col min="4103" max="4103" width="15.85546875" style="239" customWidth="1"/>
    <col min="4104" max="4104" width="19.28515625" style="239" customWidth="1"/>
    <col min="4105" max="4105" width="17.28515625" style="239" customWidth="1"/>
    <col min="4106" max="4106" width="0" style="239" hidden="1" customWidth="1"/>
    <col min="4107" max="4107" width="15.42578125" style="239" customWidth="1"/>
    <col min="4108" max="4108" width="13.140625" style="239" customWidth="1"/>
    <col min="4109" max="4119" width="9.140625" style="239" customWidth="1"/>
    <col min="4120" max="4270" width="9.140625" style="239"/>
    <col min="4271" max="4271" width="4.5703125" style="239" customWidth="1"/>
    <col min="4272" max="4272" width="20.5703125" style="239" customWidth="1"/>
    <col min="4273" max="4273" width="13.28515625" style="239" customWidth="1"/>
    <col min="4274" max="4274" width="13.7109375" style="239" customWidth="1"/>
    <col min="4275" max="4275" width="11" style="239" customWidth="1"/>
    <col min="4276" max="4276" width="13.140625" style="239" customWidth="1"/>
    <col min="4277" max="4277" width="12.28515625" style="239" customWidth="1"/>
    <col min="4278" max="4278" width="15.42578125" style="239" customWidth="1"/>
    <col min="4279" max="4279" width="16.140625" style="239" customWidth="1"/>
    <col min="4280" max="4280" width="11.42578125" style="239" customWidth="1"/>
    <col min="4281" max="4281" width="0" style="239" hidden="1" customWidth="1"/>
    <col min="4282" max="4282" width="9.85546875" style="239" customWidth="1"/>
    <col min="4283" max="4283" width="10" style="239" customWidth="1"/>
    <col min="4284" max="4352" width="9.140625" style="239"/>
    <col min="4353" max="4353" width="4.5703125" style="239" customWidth="1"/>
    <col min="4354" max="4354" width="20.5703125" style="239" customWidth="1"/>
    <col min="4355" max="4355" width="13.85546875" style="239" customWidth="1"/>
    <col min="4356" max="4356" width="16.7109375" style="239" customWidth="1"/>
    <col min="4357" max="4357" width="17.28515625" style="239" customWidth="1"/>
    <col min="4358" max="4358" width="16.42578125" style="239" customWidth="1"/>
    <col min="4359" max="4359" width="15.85546875" style="239" customWidth="1"/>
    <col min="4360" max="4360" width="19.28515625" style="239" customWidth="1"/>
    <col min="4361" max="4361" width="17.28515625" style="239" customWidth="1"/>
    <col min="4362" max="4362" width="0" style="239" hidden="1" customWidth="1"/>
    <col min="4363" max="4363" width="15.42578125" style="239" customWidth="1"/>
    <col min="4364" max="4364" width="13.140625" style="239" customWidth="1"/>
    <col min="4365" max="4375" width="9.140625" style="239" customWidth="1"/>
    <col min="4376" max="4526" width="9.140625" style="239"/>
    <col min="4527" max="4527" width="4.5703125" style="239" customWidth="1"/>
    <col min="4528" max="4528" width="20.5703125" style="239" customWidth="1"/>
    <col min="4529" max="4529" width="13.28515625" style="239" customWidth="1"/>
    <col min="4530" max="4530" width="13.7109375" style="239" customWidth="1"/>
    <col min="4531" max="4531" width="11" style="239" customWidth="1"/>
    <col min="4532" max="4532" width="13.140625" style="239" customWidth="1"/>
    <col min="4533" max="4533" width="12.28515625" style="239" customWidth="1"/>
    <col min="4534" max="4534" width="15.42578125" style="239" customWidth="1"/>
    <col min="4535" max="4535" width="16.140625" style="239" customWidth="1"/>
    <col min="4536" max="4536" width="11.42578125" style="239" customWidth="1"/>
    <col min="4537" max="4537" width="0" style="239" hidden="1" customWidth="1"/>
    <col min="4538" max="4538" width="9.85546875" style="239" customWidth="1"/>
    <col min="4539" max="4539" width="10" style="239" customWidth="1"/>
    <col min="4540" max="4608" width="9.140625" style="239"/>
    <col min="4609" max="4609" width="4.5703125" style="239" customWidth="1"/>
    <col min="4610" max="4610" width="20.5703125" style="239" customWidth="1"/>
    <col min="4611" max="4611" width="13.85546875" style="239" customWidth="1"/>
    <col min="4612" max="4612" width="16.7109375" style="239" customWidth="1"/>
    <col min="4613" max="4613" width="17.28515625" style="239" customWidth="1"/>
    <col min="4614" max="4614" width="16.42578125" style="239" customWidth="1"/>
    <col min="4615" max="4615" width="15.85546875" style="239" customWidth="1"/>
    <col min="4616" max="4616" width="19.28515625" style="239" customWidth="1"/>
    <col min="4617" max="4617" width="17.28515625" style="239" customWidth="1"/>
    <col min="4618" max="4618" width="0" style="239" hidden="1" customWidth="1"/>
    <col min="4619" max="4619" width="15.42578125" style="239" customWidth="1"/>
    <col min="4620" max="4620" width="13.140625" style="239" customWidth="1"/>
    <col min="4621" max="4631" width="9.140625" style="239" customWidth="1"/>
    <col min="4632" max="4782" width="9.140625" style="239"/>
    <col min="4783" max="4783" width="4.5703125" style="239" customWidth="1"/>
    <col min="4784" max="4784" width="20.5703125" style="239" customWidth="1"/>
    <col min="4785" max="4785" width="13.28515625" style="239" customWidth="1"/>
    <col min="4786" max="4786" width="13.7109375" style="239" customWidth="1"/>
    <col min="4787" max="4787" width="11" style="239" customWidth="1"/>
    <col min="4788" max="4788" width="13.140625" style="239" customWidth="1"/>
    <col min="4789" max="4789" width="12.28515625" style="239" customWidth="1"/>
    <col min="4790" max="4790" width="15.42578125" style="239" customWidth="1"/>
    <col min="4791" max="4791" width="16.140625" style="239" customWidth="1"/>
    <col min="4792" max="4792" width="11.42578125" style="239" customWidth="1"/>
    <col min="4793" max="4793" width="0" style="239" hidden="1" customWidth="1"/>
    <col min="4794" max="4794" width="9.85546875" style="239" customWidth="1"/>
    <col min="4795" max="4795" width="10" style="239" customWidth="1"/>
    <col min="4796" max="4864" width="9.140625" style="239"/>
    <col min="4865" max="4865" width="4.5703125" style="239" customWidth="1"/>
    <col min="4866" max="4866" width="20.5703125" style="239" customWidth="1"/>
    <col min="4867" max="4867" width="13.85546875" style="239" customWidth="1"/>
    <col min="4868" max="4868" width="16.7109375" style="239" customWidth="1"/>
    <col min="4869" max="4869" width="17.28515625" style="239" customWidth="1"/>
    <col min="4870" max="4870" width="16.42578125" style="239" customWidth="1"/>
    <col min="4871" max="4871" width="15.85546875" style="239" customWidth="1"/>
    <col min="4872" max="4872" width="19.28515625" style="239" customWidth="1"/>
    <col min="4873" max="4873" width="17.28515625" style="239" customWidth="1"/>
    <col min="4874" max="4874" width="0" style="239" hidden="1" customWidth="1"/>
    <col min="4875" max="4875" width="15.42578125" style="239" customWidth="1"/>
    <col min="4876" max="4876" width="13.140625" style="239" customWidth="1"/>
    <col min="4877" max="4887" width="9.140625" style="239" customWidth="1"/>
    <col min="4888" max="5038" width="9.140625" style="239"/>
    <col min="5039" max="5039" width="4.5703125" style="239" customWidth="1"/>
    <col min="5040" max="5040" width="20.5703125" style="239" customWidth="1"/>
    <col min="5041" max="5041" width="13.28515625" style="239" customWidth="1"/>
    <col min="5042" max="5042" width="13.7109375" style="239" customWidth="1"/>
    <col min="5043" max="5043" width="11" style="239" customWidth="1"/>
    <col min="5044" max="5044" width="13.140625" style="239" customWidth="1"/>
    <col min="5045" max="5045" width="12.28515625" style="239" customWidth="1"/>
    <col min="5046" max="5046" width="15.42578125" style="239" customWidth="1"/>
    <col min="5047" max="5047" width="16.140625" style="239" customWidth="1"/>
    <col min="5048" max="5048" width="11.42578125" style="239" customWidth="1"/>
    <col min="5049" max="5049" width="0" style="239" hidden="1" customWidth="1"/>
    <col min="5050" max="5050" width="9.85546875" style="239" customWidth="1"/>
    <col min="5051" max="5051" width="10" style="239" customWidth="1"/>
    <col min="5052" max="5120" width="9.140625" style="239"/>
    <col min="5121" max="5121" width="4.5703125" style="239" customWidth="1"/>
    <col min="5122" max="5122" width="20.5703125" style="239" customWidth="1"/>
    <col min="5123" max="5123" width="13.85546875" style="239" customWidth="1"/>
    <col min="5124" max="5124" width="16.7109375" style="239" customWidth="1"/>
    <col min="5125" max="5125" width="17.28515625" style="239" customWidth="1"/>
    <col min="5126" max="5126" width="16.42578125" style="239" customWidth="1"/>
    <col min="5127" max="5127" width="15.85546875" style="239" customWidth="1"/>
    <col min="5128" max="5128" width="19.28515625" style="239" customWidth="1"/>
    <col min="5129" max="5129" width="17.28515625" style="239" customWidth="1"/>
    <col min="5130" max="5130" width="0" style="239" hidden="1" customWidth="1"/>
    <col min="5131" max="5131" width="15.42578125" style="239" customWidth="1"/>
    <col min="5132" max="5132" width="13.140625" style="239" customWidth="1"/>
    <col min="5133" max="5143" width="9.140625" style="239" customWidth="1"/>
    <col min="5144" max="5294" width="9.140625" style="239"/>
    <col min="5295" max="5295" width="4.5703125" style="239" customWidth="1"/>
    <col min="5296" max="5296" width="20.5703125" style="239" customWidth="1"/>
    <col min="5297" max="5297" width="13.28515625" style="239" customWidth="1"/>
    <col min="5298" max="5298" width="13.7109375" style="239" customWidth="1"/>
    <col min="5299" max="5299" width="11" style="239" customWidth="1"/>
    <col min="5300" max="5300" width="13.140625" style="239" customWidth="1"/>
    <col min="5301" max="5301" width="12.28515625" style="239" customWidth="1"/>
    <col min="5302" max="5302" width="15.42578125" style="239" customWidth="1"/>
    <col min="5303" max="5303" width="16.140625" style="239" customWidth="1"/>
    <col min="5304" max="5304" width="11.42578125" style="239" customWidth="1"/>
    <col min="5305" max="5305" width="0" style="239" hidden="1" customWidth="1"/>
    <col min="5306" max="5306" width="9.85546875" style="239" customWidth="1"/>
    <col min="5307" max="5307" width="10" style="239" customWidth="1"/>
    <col min="5308" max="5376" width="9.140625" style="239"/>
    <col min="5377" max="5377" width="4.5703125" style="239" customWidth="1"/>
    <col min="5378" max="5378" width="20.5703125" style="239" customWidth="1"/>
    <col min="5379" max="5379" width="13.85546875" style="239" customWidth="1"/>
    <col min="5380" max="5380" width="16.7109375" style="239" customWidth="1"/>
    <col min="5381" max="5381" width="17.28515625" style="239" customWidth="1"/>
    <col min="5382" max="5382" width="16.42578125" style="239" customWidth="1"/>
    <col min="5383" max="5383" width="15.85546875" style="239" customWidth="1"/>
    <col min="5384" max="5384" width="19.28515625" style="239" customWidth="1"/>
    <col min="5385" max="5385" width="17.28515625" style="239" customWidth="1"/>
    <col min="5386" max="5386" width="0" style="239" hidden="1" customWidth="1"/>
    <col min="5387" max="5387" width="15.42578125" style="239" customWidth="1"/>
    <col min="5388" max="5388" width="13.140625" style="239" customWidth="1"/>
    <col min="5389" max="5399" width="9.140625" style="239" customWidth="1"/>
    <col min="5400" max="5550" width="9.140625" style="239"/>
    <col min="5551" max="5551" width="4.5703125" style="239" customWidth="1"/>
    <col min="5552" max="5552" width="20.5703125" style="239" customWidth="1"/>
    <col min="5553" max="5553" width="13.28515625" style="239" customWidth="1"/>
    <col min="5554" max="5554" width="13.7109375" style="239" customWidth="1"/>
    <col min="5555" max="5555" width="11" style="239" customWidth="1"/>
    <col min="5556" max="5556" width="13.140625" style="239" customWidth="1"/>
    <col min="5557" max="5557" width="12.28515625" style="239" customWidth="1"/>
    <col min="5558" max="5558" width="15.42578125" style="239" customWidth="1"/>
    <col min="5559" max="5559" width="16.140625" style="239" customWidth="1"/>
    <col min="5560" max="5560" width="11.42578125" style="239" customWidth="1"/>
    <col min="5561" max="5561" width="0" style="239" hidden="1" customWidth="1"/>
    <col min="5562" max="5562" width="9.85546875" style="239" customWidth="1"/>
    <col min="5563" max="5563" width="10" style="239" customWidth="1"/>
    <col min="5564" max="5632" width="9.140625" style="239"/>
    <col min="5633" max="5633" width="4.5703125" style="239" customWidth="1"/>
    <col min="5634" max="5634" width="20.5703125" style="239" customWidth="1"/>
    <col min="5635" max="5635" width="13.85546875" style="239" customWidth="1"/>
    <col min="5636" max="5636" width="16.7109375" style="239" customWidth="1"/>
    <col min="5637" max="5637" width="17.28515625" style="239" customWidth="1"/>
    <col min="5638" max="5638" width="16.42578125" style="239" customWidth="1"/>
    <col min="5639" max="5639" width="15.85546875" style="239" customWidth="1"/>
    <col min="5640" max="5640" width="19.28515625" style="239" customWidth="1"/>
    <col min="5641" max="5641" width="17.28515625" style="239" customWidth="1"/>
    <col min="5642" max="5642" width="0" style="239" hidden="1" customWidth="1"/>
    <col min="5643" max="5643" width="15.42578125" style="239" customWidth="1"/>
    <col min="5644" max="5644" width="13.140625" style="239" customWidth="1"/>
    <col min="5645" max="5655" width="9.140625" style="239" customWidth="1"/>
    <col min="5656" max="5806" width="9.140625" style="239"/>
    <col min="5807" max="5807" width="4.5703125" style="239" customWidth="1"/>
    <col min="5808" max="5808" width="20.5703125" style="239" customWidth="1"/>
    <col min="5809" max="5809" width="13.28515625" style="239" customWidth="1"/>
    <col min="5810" max="5810" width="13.7109375" style="239" customWidth="1"/>
    <col min="5811" max="5811" width="11" style="239" customWidth="1"/>
    <col min="5812" max="5812" width="13.140625" style="239" customWidth="1"/>
    <col min="5813" max="5813" width="12.28515625" style="239" customWidth="1"/>
    <col min="5814" max="5814" width="15.42578125" style="239" customWidth="1"/>
    <col min="5815" max="5815" width="16.140625" style="239" customWidth="1"/>
    <col min="5816" max="5816" width="11.42578125" style="239" customWidth="1"/>
    <col min="5817" max="5817" width="0" style="239" hidden="1" customWidth="1"/>
    <col min="5818" max="5818" width="9.85546875" style="239" customWidth="1"/>
    <col min="5819" max="5819" width="10" style="239" customWidth="1"/>
    <col min="5820" max="5888" width="9.140625" style="239"/>
    <col min="5889" max="5889" width="4.5703125" style="239" customWidth="1"/>
    <col min="5890" max="5890" width="20.5703125" style="239" customWidth="1"/>
    <col min="5891" max="5891" width="13.85546875" style="239" customWidth="1"/>
    <col min="5892" max="5892" width="16.7109375" style="239" customWidth="1"/>
    <col min="5893" max="5893" width="17.28515625" style="239" customWidth="1"/>
    <col min="5894" max="5894" width="16.42578125" style="239" customWidth="1"/>
    <col min="5895" max="5895" width="15.85546875" style="239" customWidth="1"/>
    <col min="5896" max="5896" width="19.28515625" style="239" customWidth="1"/>
    <col min="5897" max="5897" width="17.28515625" style="239" customWidth="1"/>
    <col min="5898" max="5898" width="0" style="239" hidden="1" customWidth="1"/>
    <col min="5899" max="5899" width="15.42578125" style="239" customWidth="1"/>
    <col min="5900" max="5900" width="13.140625" style="239" customWidth="1"/>
    <col min="5901" max="5911" width="9.140625" style="239" customWidth="1"/>
    <col min="5912" max="6062" width="9.140625" style="239"/>
    <col min="6063" max="6063" width="4.5703125" style="239" customWidth="1"/>
    <col min="6064" max="6064" width="20.5703125" style="239" customWidth="1"/>
    <col min="6065" max="6065" width="13.28515625" style="239" customWidth="1"/>
    <col min="6066" max="6066" width="13.7109375" style="239" customWidth="1"/>
    <col min="6067" max="6067" width="11" style="239" customWidth="1"/>
    <col min="6068" max="6068" width="13.140625" style="239" customWidth="1"/>
    <col min="6069" max="6069" width="12.28515625" style="239" customWidth="1"/>
    <col min="6070" max="6070" width="15.42578125" style="239" customWidth="1"/>
    <col min="6071" max="6071" width="16.140625" style="239" customWidth="1"/>
    <col min="6072" max="6072" width="11.42578125" style="239" customWidth="1"/>
    <col min="6073" max="6073" width="0" style="239" hidden="1" customWidth="1"/>
    <col min="6074" max="6074" width="9.85546875" style="239" customWidth="1"/>
    <col min="6075" max="6075" width="10" style="239" customWidth="1"/>
    <col min="6076" max="6144" width="9.140625" style="239"/>
    <col min="6145" max="6145" width="4.5703125" style="239" customWidth="1"/>
    <col min="6146" max="6146" width="20.5703125" style="239" customWidth="1"/>
    <col min="6147" max="6147" width="13.85546875" style="239" customWidth="1"/>
    <col min="6148" max="6148" width="16.7109375" style="239" customWidth="1"/>
    <col min="6149" max="6149" width="17.28515625" style="239" customWidth="1"/>
    <col min="6150" max="6150" width="16.42578125" style="239" customWidth="1"/>
    <col min="6151" max="6151" width="15.85546875" style="239" customWidth="1"/>
    <col min="6152" max="6152" width="19.28515625" style="239" customWidth="1"/>
    <col min="6153" max="6153" width="17.28515625" style="239" customWidth="1"/>
    <col min="6154" max="6154" width="0" style="239" hidden="1" customWidth="1"/>
    <col min="6155" max="6155" width="15.42578125" style="239" customWidth="1"/>
    <col min="6156" max="6156" width="13.140625" style="239" customWidth="1"/>
    <col min="6157" max="6167" width="9.140625" style="239" customWidth="1"/>
    <col min="6168" max="6318" width="9.140625" style="239"/>
    <col min="6319" max="6319" width="4.5703125" style="239" customWidth="1"/>
    <col min="6320" max="6320" width="20.5703125" style="239" customWidth="1"/>
    <col min="6321" max="6321" width="13.28515625" style="239" customWidth="1"/>
    <col min="6322" max="6322" width="13.7109375" style="239" customWidth="1"/>
    <col min="6323" max="6323" width="11" style="239" customWidth="1"/>
    <col min="6324" max="6324" width="13.140625" style="239" customWidth="1"/>
    <col min="6325" max="6325" width="12.28515625" style="239" customWidth="1"/>
    <col min="6326" max="6326" width="15.42578125" style="239" customWidth="1"/>
    <col min="6327" max="6327" width="16.140625" style="239" customWidth="1"/>
    <col min="6328" max="6328" width="11.42578125" style="239" customWidth="1"/>
    <col min="6329" max="6329" width="0" style="239" hidden="1" customWidth="1"/>
    <col min="6330" max="6330" width="9.85546875" style="239" customWidth="1"/>
    <col min="6331" max="6331" width="10" style="239" customWidth="1"/>
    <col min="6332" max="6400" width="9.140625" style="239"/>
    <col min="6401" max="6401" width="4.5703125" style="239" customWidth="1"/>
    <col min="6402" max="6402" width="20.5703125" style="239" customWidth="1"/>
    <col min="6403" max="6403" width="13.85546875" style="239" customWidth="1"/>
    <col min="6404" max="6404" width="16.7109375" style="239" customWidth="1"/>
    <col min="6405" max="6405" width="17.28515625" style="239" customWidth="1"/>
    <col min="6406" max="6406" width="16.42578125" style="239" customWidth="1"/>
    <col min="6407" max="6407" width="15.85546875" style="239" customWidth="1"/>
    <col min="6408" max="6408" width="19.28515625" style="239" customWidth="1"/>
    <col min="6409" max="6409" width="17.28515625" style="239" customWidth="1"/>
    <col min="6410" max="6410" width="0" style="239" hidden="1" customWidth="1"/>
    <col min="6411" max="6411" width="15.42578125" style="239" customWidth="1"/>
    <col min="6412" max="6412" width="13.140625" style="239" customWidth="1"/>
    <col min="6413" max="6423" width="9.140625" style="239" customWidth="1"/>
    <col min="6424" max="6574" width="9.140625" style="239"/>
    <col min="6575" max="6575" width="4.5703125" style="239" customWidth="1"/>
    <col min="6576" max="6576" width="20.5703125" style="239" customWidth="1"/>
    <col min="6577" max="6577" width="13.28515625" style="239" customWidth="1"/>
    <col min="6578" max="6578" width="13.7109375" style="239" customWidth="1"/>
    <col min="6579" max="6579" width="11" style="239" customWidth="1"/>
    <col min="6580" max="6580" width="13.140625" style="239" customWidth="1"/>
    <col min="6581" max="6581" width="12.28515625" style="239" customWidth="1"/>
    <col min="6582" max="6582" width="15.42578125" style="239" customWidth="1"/>
    <col min="6583" max="6583" width="16.140625" style="239" customWidth="1"/>
    <col min="6584" max="6584" width="11.42578125" style="239" customWidth="1"/>
    <col min="6585" max="6585" width="0" style="239" hidden="1" customWidth="1"/>
    <col min="6586" max="6586" width="9.85546875" style="239" customWidth="1"/>
    <col min="6587" max="6587" width="10" style="239" customWidth="1"/>
    <col min="6588" max="6656" width="9.140625" style="239"/>
    <col min="6657" max="6657" width="4.5703125" style="239" customWidth="1"/>
    <col min="6658" max="6658" width="20.5703125" style="239" customWidth="1"/>
    <col min="6659" max="6659" width="13.85546875" style="239" customWidth="1"/>
    <col min="6660" max="6660" width="16.7109375" style="239" customWidth="1"/>
    <col min="6661" max="6661" width="17.28515625" style="239" customWidth="1"/>
    <col min="6662" max="6662" width="16.42578125" style="239" customWidth="1"/>
    <col min="6663" max="6663" width="15.85546875" style="239" customWidth="1"/>
    <col min="6664" max="6664" width="19.28515625" style="239" customWidth="1"/>
    <col min="6665" max="6665" width="17.28515625" style="239" customWidth="1"/>
    <col min="6666" max="6666" width="0" style="239" hidden="1" customWidth="1"/>
    <col min="6667" max="6667" width="15.42578125" style="239" customWidth="1"/>
    <col min="6668" max="6668" width="13.140625" style="239" customWidth="1"/>
    <col min="6669" max="6679" width="9.140625" style="239" customWidth="1"/>
    <col min="6680" max="6830" width="9.140625" style="239"/>
    <col min="6831" max="6831" width="4.5703125" style="239" customWidth="1"/>
    <col min="6832" max="6832" width="20.5703125" style="239" customWidth="1"/>
    <col min="6833" max="6833" width="13.28515625" style="239" customWidth="1"/>
    <col min="6834" max="6834" width="13.7109375" style="239" customWidth="1"/>
    <col min="6835" max="6835" width="11" style="239" customWidth="1"/>
    <col min="6836" max="6836" width="13.140625" style="239" customWidth="1"/>
    <col min="6837" max="6837" width="12.28515625" style="239" customWidth="1"/>
    <col min="6838" max="6838" width="15.42578125" style="239" customWidth="1"/>
    <col min="6839" max="6839" width="16.140625" style="239" customWidth="1"/>
    <col min="6840" max="6840" width="11.42578125" style="239" customWidth="1"/>
    <col min="6841" max="6841" width="0" style="239" hidden="1" customWidth="1"/>
    <col min="6842" max="6842" width="9.85546875" style="239" customWidth="1"/>
    <col min="6843" max="6843" width="10" style="239" customWidth="1"/>
    <col min="6844" max="6912" width="9.140625" style="239"/>
    <col min="6913" max="6913" width="4.5703125" style="239" customWidth="1"/>
    <col min="6914" max="6914" width="20.5703125" style="239" customWidth="1"/>
    <col min="6915" max="6915" width="13.85546875" style="239" customWidth="1"/>
    <col min="6916" max="6916" width="16.7109375" style="239" customWidth="1"/>
    <col min="6917" max="6917" width="17.28515625" style="239" customWidth="1"/>
    <col min="6918" max="6918" width="16.42578125" style="239" customWidth="1"/>
    <col min="6919" max="6919" width="15.85546875" style="239" customWidth="1"/>
    <col min="6920" max="6920" width="19.28515625" style="239" customWidth="1"/>
    <col min="6921" max="6921" width="17.28515625" style="239" customWidth="1"/>
    <col min="6922" max="6922" width="0" style="239" hidden="1" customWidth="1"/>
    <col min="6923" max="6923" width="15.42578125" style="239" customWidth="1"/>
    <col min="6924" max="6924" width="13.140625" style="239" customWidth="1"/>
    <col min="6925" max="6935" width="9.140625" style="239" customWidth="1"/>
    <col min="6936" max="7086" width="9.140625" style="239"/>
    <col min="7087" max="7087" width="4.5703125" style="239" customWidth="1"/>
    <col min="7088" max="7088" width="20.5703125" style="239" customWidth="1"/>
    <col min="7089" max="7089" width="13.28515625" style="239" customWidth="1"/>
    <col min="7090" max="7090" width="13.7109375" style="239" customWidth="1"/>
    <col min="7091" max="7091" width="11" style="239" customWidth="1"/>
    <col min="7092" max="7092" width="13.140625" style="239" customWidth="1"/>
    <col min="7093" max="7093" width="12.28515625" style="239" customWidth="1"/>
    <col min="7094" max="7094" width="15.42578125" style="239" customWidth="1"/>
    <col min="7095" max="7095" width="16.140625" style="239" customWidth="1"/>
    <col min="7096" max="7096" width="11.42578125" style="239" customWidth="1"/>
    <col min="7097" max="7097" width="0" style="239" hidden="1" customWidth="1"/>
    <col min="7098" max="7098" width="9.85546875" style="239" customWidth="1"/>
    <col min="7099" max="7099" width="10" style="239" customWidth="1"/>
    <col min="7100" max="7168" width="9.140625" style="239"/>
    <col min="7169" max="7169" width="4.5703125" style="239" customWidth="1"/>
    <col min="7170" max="7170" width="20.5703125" style="239" customWidth="1"/>
    <col min="7171" max="7171" width="13.85546875" style="239" customWidth="1"/>
    <col min="7172" max="7172" width="16.7109375" style="239" customWidth="1"/>
    <col min="7173" max="7173" width="17.28515625" style="239" customWidth="1"/>
    <col min="7174" max="7174" width="16.42578125" style="239" customWidth="1"/>
    <col min="7175" max="7175" width="15.85546875" style="239" customWidth="1"/>
    <col min="7176" max="7176" width="19.28515625" style="239" customWidth="1"/>
    <col min="7177" max="7177" width="17.28515625" style="239" customWidth="1"/>
    <col min="7178" max="7178" width="0" style="239" hidden="1" customWidth="1"/>
    <col min="7179" max="7179" width="15.42578125" style="239" customWidth="1"/>
    <col min="7180" max="7180" width="13.140625" style="239" customWidth="1"/>
    <col min="7181" max="7191" width="9.140625" style="239" customWidth="1"/>
    <col min="7192" max="7342" width="9.140625" style="239"/>
    <col min="7343" max="7343" width="4.5703125" style="239" customWidth="1"/>
    <col min="7344" max="7344" width="20.5703125" style="239" customWidth="1"/>
    <col min="7345" max="7345" width="13.28515625" style="239" customWidth="1"/>
    <col min="7346" max="7346" width="13.7109375" style="239" customWidth="1"/>
    <col min="7347" max="7347" width="11" style="239" customWidth="1"/>
    <col min="7348" max="7348" width="13.140625" style="239" customWidth="1"/>
    <col min="7349" max="7349" width="12.28515625" style="239" customWidth="1"/>
    <col min="7350" max="7350" width="15.42578125" style="239" customWidth="1"/>
    <col min="7351" max="7351" width="16.140625" style="239" customWidth="1"/>
    <col min="7352" max="7352" width="11.42578125" style="239" customWidth="1"/>
    <col min="7353" max="7353" width="0" style="239" hidden="1" customWidth="1"/>
    <col min="7354" max="7354" width="9.85546875" style="239" customWidth="1"/>
    <col min="7355" max="7355" width="10" style="239" customWidth="1"/>
    <col min="7356" max="7424" width="9.140625" style="239"/>
    <col min="7425" max="7425" width="4.5703125" style="239" customWidth="1"/>
    <col min="7426" max="7426" width="20.5703125" style="239" customWidth="1"/>
    <col min="7427" max="7427" width="13.85546875" style="239" customWidth="1"/>
    <col min="7428" max="7428" width="16.7109375" style="239" customWidth="1"/>
    <col min="7429" max="7429" width="17.28515625" style="239" customWidth="1"/>
    <col min="7430" max="7430" width="16.42578125" style="239" customWidth="1"/>
    <col min="7431" max="7431" width="15.85546875" style="239" customWidth="1"/>
    <col min="7432" max="7432" width="19.28515625" style="239" customWidth="1"/>
    <col min="7433" max="7433" width="17.28515625" style="239" customWidth="1"/>
    <col min="7434" max="7434" width="0" style="239" hidden="1" customWidth="1"/>
    <col min="7435" max="7435" width="15.42578125" style="239" customWidth="1"/>
    <col min="7436" max="7436" width="13.140625" style="239" customWidth="1"/>
    <col min="7437" max="7447" width="9.140625" style="239" customWidth="1"/>
    <col min="7448" max="7598" width="9.140625" style="239"/>
    <col min="7599" max="7599" width="4.5703125" style="239" customWidth="1"/>
    <col min="7600" max="7600" width="20.5703125" style="239" customWidth="1"/>
    <col min="7601" max="7601" width="13.28515625" style="239" customWidth="1"/>
    <col min="7602" max="7602" width="13.7109375" style="239" customWidth="1"/>
    <col min="7603" max="7603" width="11" style="239" customWidth="1"/>
    <col min="7604" max="7604" width="13.140625" style="239" customWidth="1"/>
    <col min="7605" max="7605" width="12.28515625" style="239" customWidth="1"/>
    <col min="7606" max="7606" width="15.42578125" style="239" customWidth="1"/>
    <col min="7607" max="7607" width="16.140625" style="239" customWidth="1"/>
    <col min="7608" max="7608" width="11.42578125" style="239" customWidth="1"/>
    <col min="7609" max="7609" width="0" style="239" hidden="1" customWidth="1"/>
    <col min="7610" max="7610" width="9.85546875" style="239" customWidth="1"/>
    <col min="7611" max="7611" width="10" style="239" customWidth="1"/>
    <col min="7612" max="7680" width="9.140625" style="239"/>
    <col min="7681" max="7681" width="4.5703125" style="239" customWidth="1"/>
    <col min="7682" max="7682" width="20.5703125" style="239" customWidth="1"/>
    <col min="7683" max="7683" width="13.85546875" style="239" customWidth="1"/>
    <col min="7684" max="7684" width="16.7109375" style="239" customWidth="1"/>
    <col min="7685" max="7685" width="17.28515625" style="239" customWidth="1"/>
    <col min="7686" max="7686" width="16.42578125" style="239" customWidth="1"/>
    <col min="7687" max="7687" width="15.85546875" style="239" customWidth="1"/>
    <col min="7688" max="7688" width="19.28515625" style="239" customWidth="1"/>
    <col min="7689" max="7689" width="17.28515625" style="239" customWidth="1"/>
    <col min="7690" max="7690" width="0" style="239" hidden="1" customWidth="1"/>
    <col min="7691" max="7691" width="15.42578125" style="239" customWidth="1"/>
    <col min="7692" max="7692" width="13.140625" style="239" customWidth="1"/>
    <col min="7693" max="7703" width="9.140625" style="239" customWidth="1"/>
    <col min="7704" max="7854" width="9.140625" style="239"/>
    <col min="7855" max="7855" width="4.5703125" style="239" customWidth="1"/>
    <col min="7856" max="7856" width="20.5703125" style="239" customWidth="1"/>
    <col min="7857" max="7857" width="13.28515625" style="239" customWidth="1"/>
    <col min="7858" max="7858" width="13.7109375" style="239" customWidth="1"/>
    <col min="7859" max="7859" width="11" style="239" customWidth="1"/>
    <col min="7860" max="7860" width="13.140625" style="239" customWidth="1"/>
    <col min="7861" max="7861" width="12.28515625" style="239" customWidth="1"/>
    <col min="7862" max="7862" width="15.42578125" style="239" customWidth="1"/>
    <col min="7863" max="7863" width="16.140625" style="239" customWidth="1"/>
    <col min="7864" max="7864" width="11.42578125" style="239" customWidth="1"/>
    <col min="7865" max="7865" width="0" style="239" hidden="1" customWidth="1"/>
    <col min="7866" max="7866" width="9.85546875" style="239" customWidth="1"/>
    <col min="7867" max="7867" width="10" style="239" customWidth="1"/>
    <col min="7868" max="7936" width="9.140625" style="239"/>
    <col min="7937" max="7937" width="4.5703125" style="239" customWidth="1"/>
    <col min="7938" max="7938" width="20.5703125" style="239" customWidth="1"/>
    <col min="7939" max="7939" width="13.85546875" style="239" customWidth="1"/>
    <col min="7940" max="7940" width="16.7109375" style="239" customWidth="1"/>
    <col min="7941" max="7941" width="17.28515625" style="239" customWidth="1"/>
    <col min="7942" max="7942" width="16.42578125" style="239" customWidth="1"/>
    <col min="7943" max="7943" width="15.85546875" style="239" customWidth="1"/>
    <col min="7944" max="7944" width="19.28515625" style="239" customWidth="1"/>
    <col min="7945" max="7945" width="17.28515625" style="239" customWidth="1"/>
    <col min="7946" max="7946" width="0" style="239" hidden="1" customWidth="1"/>
    <col min="7947" max="7947" width="15.42578125" style="239" customWidth="1"/>
    <col min="7948" max="7948" width="13.140625" style="239" customWidth="1"/>
    <col min="7949" max="7959" width="9.140625" style="239" customWidth="1"/>
    <col min="7960" max="8110" width="9.140625" style="239"/>
    <col min="8111" max="8111" width="4.5703125" style="239" customWidth="1"/>
    <col min="8112" max="8112" width="20.5703125" style="239" customWidth="1"/>
    <col min="8113" max="8113" width="13.28515625" style="239" customWidth="1"/>
    <col min="8114" max="8114" width="13.7109375" style="239" customWidth="1"/>
    <col min="8115" max="8115" width="11" style="239" customWidth="1"/>
    <col min="8116" max="8116" width="13.140625" style="239" customWidth="1"/>
    <col min="8117" max="8117" width="12.28515625" style="239" customWidth="1"/>
    <col min="8118" max="8118" width="15.42578125" style="239" customWidth="1"/>
    <col min="8119" max="8119" width="16.140625" style="239" customWidth="1"/>
    <col min="8120" max="8120" width="11.42578125" style="239" customWidth="1"/>
    <col min="8121" max="8121" width="0" style="239" hidden="1" customWidth="1"/>
    <col min="8122" max="8122" width="9.85546875" style="239" customWidth="1"/>
    <col min="8123" max="8123" width="10" style="239" customWidth="1"/>
    <col min="8124" max="8192" width="9.140625" style="239"/>
    <col min="8193" max="8193" width="4.5703125" style="239" customWidth="1"/>
    <col min="8194" max="8194" width="20.5703125" style="239" customWidth="1"/>
    <col min="8195" max="8195" width="13.85546875" style="239" customWidth="1"/>
    <col min="8196" max="8196" width="16.7109375" style="239" customWidth="1"/>
    <col min="8197" max="8197" width="17.28515625" style="239" customWidth="1"/>
    <col min="8198" max="8198" width="16.42578125" style="239" customWidth="1"/>
    <col min="8199" max="8199" width="15.85546875" style="239" customWidth="1"/>
    <col min="8200" max="8200" width="19.28515625" style="239" customWidth="1"/>
    <col min="8201" max="8201" width="17.28515625" style="239" customWidth="1"/>
    <col min="8202" max="8202" width="0" style="239" hidden="1" customWidth="1"/>
    <col min="8203" max="8203" width="15.42578125" style="239" customWidth="1"/>
    <col min="8204" max="8204" width="13.140625" style="239" customWidth="1"/>
    <col min="8205" max="8215" width="9.140625" style="239" customWidth="1"/>
    <col min="8216" max="8366" width="9.140625" style="239"/>
    <col min="8367" max="8367" width="4.5703125" style="239" customWidth="1"/>
    <col min="8368" max="8368" width="20.5703125" style="239" customWidth="1"/>
    <col min="8369" max="8369" width="13.28515625" style="239" customWidth="1"/>
    <col min="8370" max="8370" width="13.7109375" style="239" customWidth="1"/>
    <col min="8371" max="8371" width="11" style="239" customWidth="1"/>
    <col min="8372" max="8372" width="13.140625" style="239" customWidth="1"/>
    <col min="8373" max="8373" width="12.28515625" style="239" customWidth="1"/>
    <col min="8374" max="8374" width="15.42578125" style="239" customWidth="1"/>
    <col min="8375" max="8375" width="16.140625" style="239" customWidth="1"/>
    <col min="8376" max="8376" width="11.42578125" style="239" customWidth="1"/>
    <col min="8377" max="8377" width="0" style="239" hidden="1" customWidth="1"/>
    <col min="8378" max="8378" width="9.85546875" style="239" customWidth="1"/>
    <col min="8379" max="8379" width="10" style="239" customWidth="1"/>
    <col min="8380" max="8448" width="9.140625" style="239"/>
    <col min="8449" max="8449" width="4.5703125" style="239" customWidth="1"/>
    <col min="8450" max="8450" width="20.5703125" style="239" customWidth="1"/>
    <col min="8451" max="8451" width="13.85546875" style="239" customWidth="1"/>
    <col min="8452" max="8452" width="16.7109375" style="239" customWidth="1"/>
    <col min="8453" max="8453" width="17.28515625" style="239" customWidth="1"/>
    <col min="8454" max="8454" width="16.42578125" style="239" customWidth="1"/>
    <col min="8455" max="8455" width="15.85546875" style="239" customWidth="1"/>
    <col min="8456" max="8456" width="19.28515625" style="239" customWidth="1"/>
    <col min="8457" max="8457" width="17.28515625" style="239" customWidth="1"/>
    <col min="8458" max="8458" width="0" style="239" hidden="1" customWidth="1"/>
    <col min="8459" max="8459" width="15.42578125" style="239" customWidth="1"/>
    <col min="8460" max="8460" width="13.140625" style="239" customWidth="1"/>
    <col min="8461" max="8471" width="9.140625" style="239" customWidth="1"/>
    <col min="8472" max="8622" width="9.140625" style="239"/>
    <col min="8623" max="8623" width="4.5703125" style="239" customWidth="1"/>
    <col min="8624" max="8624" width="20.5703125" style="239" customWidth="1"/>
    <col min="8625" max="8625" width="13.28515625" style="239" customWidth="1"/>
    <col min="8626" max="8626" width="13.7109375" style="239" customWidth="1"/>
    <col min="8627" max="8627" width="11" style="239" customWidth="1"/>
    <col min="8628" max="8628" width="13.140625" style="239" customWidth="1"/>
    <col min="8629" max="8629" width="12.28515625" style="239" customWidth="1"/>
    <col min="8630" max="8630" width="15.42578125" style="239" customWidth="1"/>
    <col min="8631" max="8631" width="16.140625" style="239" customWidth="1"/>
    <col min="8632" max="8632" width="11.42578125" style="239" customWidth="1"/>
    <col min="8633" max="8633" width="0" style="239" hidden="1" customWidth="1"/>
    <col min="8634" max="8634" width="9.85546875" style="239" customWidth="1"/>
    <col min="8635" max="8635" width="10" style="239" customWidth="1"/>
    <col min="8636" max="8704" width="9.140625" style="239"/>
    <col min="8705" max="8705" width="4.5703125" style="239" customWidth="1"/>
    <col min="8706" max="8706" width="20.5703125" style="239" customWidth="1"/>
    <col min="8707" max="8707" width="13.85546875" style="239" customWidth="1"/>
    <col min="8708" max="8708" width="16.7109375" style="239" customWidth="1"/>
    <col min="8709" max="8709" width="17.28515625" style="239" customWidth="1"/>
    <col min="8710" max="8710" width="16.42578125" style="239" customWidth="1"/>
    <col min="8711" max="8711" width="15.85546875" style="239" customWidth="1"/>
    <col min="8712" max="8712" width="19.28515625" style="239" customWidth="1"/>
    <col min="8713" max="8713" width="17.28515625" style="239" customWidth="1"/>
    <col min="8714" max="8714" width="0" style="239" hidden="1" customWidth="1"/>
    <col min="8715" max="8715" width="15.42578125" style="239" customWidth="1"/>
    <col min="8716" max="8716" width="13.140625" style="239" customWidth="1"/>
    <col min="8717" max="8727" width="9.140625" style="239" customWidth="1"/>
    <col min="8728" max="8878" width="9.140625" style="239"/>
    <col min="8879" max="8879" width="4.5703125" style="239" customWidth="1"/>
    <col min="8880" max="8880" width="20.5703125" style="239" customWidth="1"/>
    <col min="8881" max="8881" width="13.28515625" style="239" customWidth="1"/>
    <col min="8882" max="8882" width="13.7109375" style="239" customWidth="1"/>
    <col min="8883" max="8883" width="11" style="239" customWidth="1"/>
    <col min="8884" max="8884" width="13.140625" style="239" customWidth="1"/>
    <col min="8885" max="8885" width="12.28515625" style="239" customWidth="1"/>
    <col min="8886" max="8886" width="15.42578125" style="239" customWidth="1"/>
    <col min="8887" max="8887" width="16.140625" style="239" customWidth="1"/>
    <col min="8888" max="8888" width="11.42578125" style="239" customWidth="1"/>
    <col min="8889" max="8889" width="0" style="239" hidden="1" customWidth="1"/>
    <col min="8890" max="8890" width="9.85546875" style="239" customWidth="1"/>
    <col min="8891" max="8891" width="10" style="239" customWidth="1"/>
    <col min="8892" max="8960" width="9.140625" style="239"/>
    <col min="8961" max="8961" width="4.5703125" style="239" customWidth="1"/>
    <col min="8962" max="8962" width="20.5703125" style="239" customWidth="1"/>
    <col min="8963" max="8963" width="13.85546875" style="239" customWidth="1"/>
    <col min="8964" max="8964" width="16.7109375" style="239" customWidth="1"/>
    <col min="8965" max="8965" width="17.28515625" style="239" customWidth="1"/>
    <col min="8966" max="8966" width="16.42578125" style="239" customWidth="1"/>
    <col min="8967" max="8967" width="15.85546875" style="239" customWidth="1"/>
    <col min="8968" max="8968" width="19.28515625" style="239" customWidth="1"/>
    <col min="8969" max="8969" width="17.28515625" style="239" customWidth="1"/>
    <col min="8970" max="8970" width="0" style="239" hidden="1" customWidth="1"/>
    <col min="8971" max="8971" width="15.42578125" style="239" customWidth="1"/>
    <col min="8972" max="8972" width="13.140625" style="239" customWidth="1"/>
    <col min="8973" max="8983" width="9.140625" style="239" customWidth="1"/>
    <col min="8984" max="9134" width="9.140625" style="239"/>
    <col min="9135" max="9135" width="4.5703125" style="239" customWidth="1"/>
    <col min="9136" max="9136" width="20.5703125" style="239" customWidth="1"/>
    <col min="9137" max="9137" width="13.28515625" style="239" customWidth="1"/>
    <col min="9138" max="9138" width="13.7109375" style="239" customWidth="1"/>
    <col min="9139" max="9139" width="11" style="239" customWidth="1"/>
    <col min="9140" max="9140" width="13.140625" style="239" customWidth="1"/>
    <col min="9141" max="9141" width="12.28515625" style="239" customWidth="1"/>
    <col min="9142" max="9142" width="15.42578125" style="239" customWidth="1"/>
    <col min="9143" max="9143" width="16.140625" style="239" customWidth="1"/>
    <col min="9144" max="9144" width="11.42578125" style="239" customWidth="1"/>
    <col min="9145" max="9145" width="0" style="239" hidden="1" customWidth="1"/>
    <col min="9146" max="9146" width="9.85546875" style="239" customWidth="1"/>
    <col min="9147" max="9147" width="10" style="239" customWidth="1"/>
    <col min="9148" max="9216" width="9.140625" style="239"/>
    <col min="9217" max="9217" width="4.5703125" style="239" customWidth="1"/>
    <col min="9218" max="9218" width="20.5703125" style="239" customWidth="1"/>
    <col min="9219" max="9219" width="13.85546875" style="239" customWidth="1"/>
    <col min="9220" max="9220" width="16.7109375" style="239" customWidth="1"/>
    <col min="9221" max="9221" width="17.28515625" style="239" customWidth="1"/>
    <col min="9222" max="9222" width="16.42578125" style="239" customWidth="1"/>
    <col min="9223" max="9223" width="15.85546875" style="239" customWidth="1"/>
    <col min="9224" max="9224" width="19.28515625" style="239" customWidth="1"/>
    <col min="9225" max="9225" width="17.28515625" style="239" customWidth="1"/>
    <col min="9226" max="9226" width="0" style="239" hidden="1" customWidth="1"/>
    <col min="9227" max="9227" width="15.42578125" style="239" customWidth="1"/>
    <col min="9228" max="9228" width="13.140625" style="239" customWidth="1"/>
    <col min="9229" max="9239" width="9.140625" style="239" customWidth="1"/>
    <col min="9240" max="9390" width="9.140625" style="239"/>
    <col min="9391" max="9391" width="4.5703125" style="239" customWidth="1"/>
    <col min="9392" max="9392" width="20.5703125" style="239" customWidth="1"/>
    <col min="9393" max="9393" width="13.28515625" style="239" customWidth="1"/>
    <col min="9394" max="9394" width="13.7109375" style="239" customWidth="1"/>
    <col min="9395" max="9395" width="11" style="239" customWidth="1"/>
    <col min="9396" max="9396" width="13.140625" style="239" customWidth="1"/>
    <col min="9397" max="9397" width="12.28515625" style="239" customWidth="1"/>
    <col min="9398" max="9398" width="15.42578125" style="239" customWidth="1"/>
    <col min="9399" max="9399" width="16.140625" style="239" customWidth="1"/>
    <col min="9400" max="9400" width="11.42578125" style="239" customWidth="1"/>
    <col min="9401" max="9401" width="0" style="239" hidden="1" customWidth="1"/>
    <col min="9402" max="9402" width="9.85546875" style="239" customWidth="1"/>
    <col min="9403" max="9403" width="10" style="239" customWidth="1"/>
    <col min="9404" max="9472" width="9.140625" style="239"/>
    <col min="9473" max="9473" width="4.5703125" style="239" customWidth="1"/>
    <col min="9474" max="9474" width="20.5703125" style="239" customWidth="1"/>
    <col min="9475" max="9475" width="13.85546875" style="239" customWidth="1"/>
    <col min="9476" max="9476" width="16.7109375" style="239" customWidth="1"/>
    <col min="9477" max="9477" width="17.28515625" style="239" customWidth="1"/>
    <col min="9478" max="9478" width="16.42578125" style="239" customWidth="1"/>
    <col min="9479" max="9479" width="15.85546875" style="239" customWidth="1"/>
    <col min="9480" max="9480" width="19.28515625" style="239" customWidth="1"/>
    <col min="9481" max="9481" width="17.28515625" style="239" customWidth="1"/>
    <col min="9482" max="9482" width="0" style="239" hidden="1" customWidth="1"/>
    <col min="9483" max="9483" width="15.42578125" style="239" customWidth="1"/>
    <col min="9484" max="9484" width="13.140625" style="239" customWidth="1"/>
    <col min="9485" max="9495" width="9.140625" style="239" customWidth="1"/>
    <col min="9496" max="9646" width="9.140625" style="239"/>
    <col min="9647" max="9647" width="4.5703125" style="239" customWidth="1"/>
    <col min="9648" max="9648" width="20.5703125" style="239" customWidth="1"/>
    <col min="9649" max="9649" width="13.28515625" style="239" customWidth="1"/>
    <col min="9650" max="9650" width="13.7109375" style="239" customWidth="1"/>
    <col min="9651" max="9651" width="11" style="239" customWidth="1"/>
    <col min="9652" max="9652" width="13.140625" style="239" customWidth="1"/>
    <col min="9653" max="9653" width="12.28515625" style="239" customWidth="1"/>
    <col min="9654" max="9654" width="15.42578125" style="239" customWidth="1"/>
    <col min="9655" max="9655" width="16.140625" style="239" customWidth="1"/>
    <col min="9656" max="9656" width="11.42578125" style="239" customWidth="1"/>
    <col min="9657" max="9657" width="0" style="239" hidden="1" customWidth="1"/>
    <col min="9658" max="9658" width="9.85546875" style="239" customWidth="1"/>
    <col min="9659" max="9659" width="10" style="239" customWidth="1"/>
    <col min="9660" max="9728" width="9.140625" style="239"/>
    <col min="9729" max="9729" width="4.5703125" style="239" customWidth="1"/>
    <col min="9730" max="9730" width="20.5703125" style="239" customWidth="1"/>
    <col min="9731" max="9731" width="13.85546875" style="239" customWidth="1"/>
    <col min="9732" max="9732" width="16.7109375" style="239" customWidth="1"/>
    <col min="9733" max="9733" width="17.28515625" style="239" customWidth="1"/>
    <col min="9734" max="9734" width="16.42578125" style="239" customWidth="1"/>
    <col min="9735" max="9735" width="15.85546875" style="239" customWidth="1"/>
    <col min="9736" max="9736" width="19.28515625" style="239" customWidth="1"/>
    <col min="9737" max="9737" width="17.28515625" style="239" customWidth="1"/>
    <col min="9738" max="9738" width="0" style="239" hidden="1" customWidth="1"/>
    <col min="9739" max="9739" width="15.42578125" style="239" customWidth="1"/>
    <col min="9740" max="9740" width="13.140625" style="239" customWidth="1"/>
    <col min="9741" max="9751" width="9.140625" style="239" customWidth="1"/>
    <col min="9752" max="9902" width="9.140625" style="239"/>
    <col min="9903" max="9903" width="4.5703125" style="239" customWidth="1"/>
    <col min="9904" max="9904" width="20.5703125" style="239" customWidth="1"/>
    <col min="9905" max="9905" width="13.28515625" style="239" customWidth="1"/>
    <col min="9906" max="9906" width="13.7109375" style="239" customWidth="1"/>
    <col min="9907" max="9907" width="11" style="239" customWidth="1"/>
    <col min="9908" max="9908" width="13.140625" style="239" customWidth="1"/>
    <col min="9909" max="9909" width="12.28515625" style="239" customWidth="1"/>
    <col min="9910" max="9910" width="15.42578125" style="239" customWidth="1"/>
    <col min="9911" max="9911" width="16.140625" style="239" customWidth="1"/>
    <col min="9912" max="9912" width="11.42578125" style="239" customWidth="1"/>
    <col min="9913" max="9913" width="0" style="239" hidden="1" customWidth="1"/>
    <col min="9914" max="9914" width="9.85546875" style="239" customWidth="1"/>
    <col min="9915" max="9915" width="10" style="239" customWidth="1"/>
    <col min="9916" max="9984" width="9.140625" style="239"/>
    <col min="9985" max="9985" width="4.5703125" style="239" customWidth="1"/>
    <col min="9986" max="9986" width="20.5703125" style="239" customWidth="1"/>
    <col min="9987" max="9987" width="13.85546875" style="239" customWidth="1"/>
    <col min="9988" max="9988" width="16.7109375" style="239" customWidth="1"/>
    <col min="9989" max="9989" width="17.28515625" style="239" customWidth="1"/>
    <col min="9990" max="9990" width="16.42578125" style="239" customWidth="1"/>
    <col min="9991" max="9991" width="15.85546875" style="239" customWidth="1"/>
    <col min="9992" max="9992" width="19.28515625" style="239" customWidth="1"/>
    <col min="9993" max="9993" width="17.28515625" style="239" customWidth="1"/>
    <col min="9994" max="9994" width="0" style="239" hidden="1" customWidth="1"/>
    <col min="9995" max="9995" width="15.42578125" style="239" customWidth="1"/>
    <col min="9996" max="9996" width="13.140625" style="239" customWidth="1"/>
    <col min="9997" max="10007" width="9.140625" style="239" customWidth="1"/>
    <col min="10008" max="10158" width="9.140625" style="239"/>
    <col min="10159" max="10159" width="4.5703125" style="239" customWidth="1"/>
    <col min="10160" max="10160" width="20.5703125" style="239" customWidth="1"/>
    <col min="10161" max="10161" width="13.28515625" style="239" customWidth="1"/>
    <col min="10162" max="10162" width="13.7109375" style="239" customWidth="1"/>
    <col min="10163" max="10163" width="11" style="239" customWidth="1"/>
    <col min="10164" max="10164" width="13.140625" style="239" customWidth="1"/>
    <col min="10165" max="10165" width="12.28515625" style="239" customWidth="1"/>
    <col min="10166" max="10166" width="15.42578125" style="239" customWidth="1"/>
    <col min="10167" max="10167" width="16.140625" style="239" customWidth="1"/>
    <col min="10168" max="10168" width="11.42578125" style="239" customWidth="1"/>
    <col min="10169" max="10169" width="0" style="239" hidden="1" customWidth="1"/>
    <col min="10170" max="10170" width="9.85546875" style="239" customWidth="1"/>
    <col min="10171" max="10171" width="10" style="239" customWidth="1"/>
    <col min="10172" max="10240" width="9.140625" style="239"/>
    <col min="10241" max="10241" width="4.5703125" style="239" customWidth="1"/>
    <col min="10242" max="10242" width="20.5703125" style="239" customWidth="1"/>
    <col min="10243" max="10243" width="13.85546875" style="239" customWidth="1"/>
    <col min="10244" max="10244" width="16.7109375" style="239" customWidth="1"/>
    <col min="10245" max="10245" width="17.28515625" style="239" customWidth="1"/>
    <col min="10246" max="10246" width="16.42578125" style="239" customWidth="1"/>
    <col min="10247" max="10247" width="15.85546875" style="239" customWidth="1"/>
    <col min="10248" max="10248" width="19.28515625" style="239" customWidth="1"/>
    <col min="10249" max="10249" width="17.28515625" style="239" customWidth="1"/>
    <col min="10250" max="10250" width="0" style="239" hidden="1" customWidth="1"/>
    <col min="10251" max="10251" width="15.42578125" style="239" customWidth="1"/>
    <col min="10252" max="10252" width="13.140625" style="239" customWidth="1"/>
    <col min="10253" max="10263" width="9.140625" style="239" customWidth="1"/>
    <col min="10264" max="10414" width="9.140625" style="239"/>
    <col min="10415" max="10415" width="4.5703125" style="239" customWidth="1"/>
    <col min="10416" max="10416" width="20.5703125" style="239" customWidth="1"/>
    <col min="10417" max="10417" width="13.28515625" style="239" customWidth="1"/>
    <col min="10418" max="10418" width="13.7109375" style="239" customWidth="1"/>
    <col min="10419" max="10419" width="11" style="239" customWidth="1"/>
    <col min="10420" max="10420" width="13.140625" style="239" customWidth="1"/>
    <col min="10421" max="10421" width="12.28515625" style="239" customWidth="1"/>
    <col min="10422" max="10422" width="15.42578125" style="239" customWidth="1"/>
    <col min="10423" max="10423" width="16.140625" style="239" customWidth="1"/>
    <col min="10424" max="10424" width="11.42578125" style="239" customWidth="1"/>
    <col min="10425" max="10425" width="0" style="239" hidden="1" customWidth="1"/>
    <col min="10426" max="10426" width="9.85546875" style="239" customWidth="1"/>
    <col min="10427" max="10427" width="10" style="239" customWidth="1"/>
    <col min="10428" max="10496" width="9.140625" style="239"/>
    <col min="10497" max="10497" width="4.5703125" style="239" customWidth="1"/>
    <col min="10498" max="10498" width="20.5703125" style="239" customWidth="1"/>
    <col min="10499" max="10499" width="13.85546875" style="239" customWidth="1"/>
    <col min="10500" max="10500" width="16.7109375" style="239" customWidth="1"/>
    <col min="10501" max="10501" width="17.28515625" style="239" customWidth="1"/>
    <col min="10502" max="10502" width="16.42578125" style="239" customWidth="1"/>
    <col min="10503" max="10503" width="15.85546875" style="239" customWidth="1"/>
    <col min="10504" max="10504" width="19.28515625" style="239" customWidth="1"/>
    <col min="10505" max="10505" width="17.28515625" style="239" customWidth="1"/>
    <col min="10506" max="10506" width="0" style="239" hidden="1" customWidth="1"/>
    <col min="10507" max="10507" width="15.42578125" style="239" customWidth="1"/>
    <col min="10508" max="10508" width="13.140625" style="239" customWidth="1"/>
    <col min="10509" max="10519" width="9.140625" style="239" customWidth="1"/>
    <col min="10520" max="10670" width="9.140625" style="239"/>
    <col min="10671" max="10671" width="4.5703125" style="239" customWidth="1"/>
    <col min="10672" max="10672" width="20.5703125" style="239" customWidth="1"/>
    <col min="10673" max="10673" width="13.28515625" style="239" customWidth="1"/>
    <col min="10674" max="10674" width="13.7109375" style="239" customWidth="1"/>
    <col min="10675" max="10675" width="11" style="239" customWidth="1"/>
    <col min="10676" max="10676" width="13.140625" style="239" customWidth="1"/>
    <col min="10677" max="10677" width="12.28515625" style="239" customWidth="1"/>
    <col min="10678" max="10678" width="15.42578125" style="239" customWidth="1"/>
    <col min="10679" max="10679" width="16.140625" style="239" customWidth="1"/>
    <col min="10680" max="10680" width="11.42578125" style="239" customWidth="1"/>
    <col min="10681" max="10681" width="0" style="239" hidden="1" customWidth="1"/>
    <col min="10682" max="10682" width="9.85546875" style="239" customWidth="1"/>
    <col min="10683" max="10683" width="10" style="239" customWidth="1"/>
    <col min="10684" max="10752" width="9.140625" style="239"/>
    <col min="10753" max="10753" width="4.5703125" style="239" customWidth="1"/>
    <col min="10754" max="10754" width="20.5703125" style="239" customWidth="1"/>
    <col min="10755" max="10755" width="13.85546875" style="239" customWidth="1"/>
    <col min="10756" max="10756" width="16.7109375" style="239" customWidth="1"/>
    <col min="10757" max="10757" width="17.28515625" style="239" customWidth="1"/>
    <col min="10758" max="10758" width="16.42578125" style="239" customWidth="1"/>
    <col min="10759" max="10759" width="15.85546875" style="239" customWidth="1"/>
    <col min="10760" max="10760" width="19.28515625" style="239" customWidth="1"/>
    <col min="10761" max="10761" width="17.28515625" style="239" customWidth="1"/>
    <col min="10762" max="10762" width="0" style="239" hidden="1" customWidth="1"/>
    <col min="10763" max="10763" width="15.42578125" style="239" customWidth="1"/>
    <col min="10764" max="10764" width="13.140625" style="239" customWidth="1"/>
    <col min="10765" max="10775" width="9.140625" style="239" customWidth="1"/>
    <col min="10776" max="10926" width="9.140625" style="239"/>
    <col min="10927" max="10927" width="4.5703125" style="239" customWidth="1"/>
    <col min="10928" max="10928" width="20.5703125" style="239" customWidth="1"/>
    <col min="10929" max="10929" width="13.28515625" style="239" customWidth="1"/>
    <col min="10930" max="10930" width="13.7109375" style="239" customWidth="1"/>
    <col min="10931" max="10931" width="11" style="239" customWidth="1"/>
    <col min="10932" max="10932" width="13.140625" style="239" customWidth="1"/>
    <col min="10933" max="10933" width="12.28515625" style="239" customWidth="1"/>
    <col min="10934" max="10934" width="15.42578125" style="239" customWidth="1"/>
    <col min="10935" max="10935" width="16.140625" style="239" customWidth="1"/>
    <col min="10936" max="10936" width="11.42578125" style="239" customWidth="1"/>
    <col min="10937" max="10937" width="0" style="239" hidden="1" customWidth="1"/>
    <col min="10938" max="10938" width="9.85546875" style="239" customWidth="1"/>
    <col min="10939" max="10939" width="10" style="239" customWidth="1"/>
    <col min="10940" max="11008" width="9.140625" style="239"/>
    <col min="11009" max="11009" width="4.5703125" style="239" customWidth="1"/>
    <col min="11010" max="11010" width="20.5703125" style="239" customWidth="1"/>
    <col min="11011" max="11011" width="13.85546875" style="239" customWidth="1"/>
    <col min="11012" max="11012" width="16.7109375" style="239" customWidth="1"/>
    <col min="11013" max="11013" width="17.28515625" style="239" customWidth="1"/>
    <col min="11014" max="11014" width="16.42578125" style="239" customWidth="1"/>
    <col min="11015" max="11015" width="15.85546875" style="239" customWidth="1"/>
    <col min="11016" max="11016" width="19.28515625" style="239" customWidth="1"/>
    <col min="11017" max="11017" width="17.28515625" style="239" customWidth="1"/>
    <col min="11018" max="11018" width="0" style="239" hidden="1" customWidth="1"/>
    <col min="11019" max="11019" width="15.42578125" style="239" customWidth="1"/>
    <col min="11020" max="11020" width="13.140625" style="239" customWidth="1"/>
    <col min="11021" max="11031" width="9.140625" style="239" customWidth="1"/>
    <col min="11032" max="11182" width="9.140625" style="239"/>
    <col min="11183" max="11183" width="4.5703125" style="239" customWidth="1"/>
    <col min="11184" max="11184" width="20.5703125" style="239" customWidth="1"/>
    <col min="11185" max="11185" width="13.28515625" style="239" customWidth="1"/>
    <col min="11186" max="11186" width="13.7109375" style="239" customWidth="1"/>
    <col min="11187" max="11187" width="11" style="239" customWidth="1"/>
    <col min="11188" max="11188" width="13.140625" style="239" customWidth="1"/>
    <col min="11189" max="11189" width="12.28515625" style="239" customWidth="1"/>
    <col min="11190" max="11190" width="15.42578125" style="239" customWidth="1"/>
    <col min="11191" max="11191" width="16.140625" style="239" customWidth="1"/>
    <col min="11192" max="11192" width="11.42578125" style="239" customWidth="1"/>
    <col min="11193" max="11193" width="0" style="239" hidden="1" customWidth="1"/>
    <col min="11194" max="11194" width="9.85546875" style="239" customWidth="1"/>
    <col min="11195" max="11195" width="10" style="239" customWidth="1"/>
    <col min="11196" max="11264" width="9.140625" style="239"/>
    <col min="11265" max="11265" width="4.5703125" style="239" customWidth="1"/>
    <col min="11266" max="11266" width="20.5703125" style="239" customWidth="1"/>
    <col min="11267" max="11267" width="13.85546875" style="239" customWidth="1"/>
    <col min="11268" max="11268" width="16.7109375" style="239" customWidth="1"/>
    <col min="11269" max="11269" width="17.28515625" style="239" customWidth="1"/>
    <col min="11270" max="11270" width="16.42578125" style="239" customWidth="1"/>
    <col min="11271" max="11271" width="15.85546875" style="239" customWidth="1"/>
    <col min="11272" max="11272" width="19.28515625" style="239" customWidth="1"/>
    <col min="11273" max="11273" width="17.28515625" style="239" customWidth="1"/>
    <col min="11274" max="11274" width="0" style="239" hidden="1" customWidth="1"/>
    <col min="11275" max="11275" width="15.42578125" style="239" customWidth="1"/>
    <col min="11276" max="11276" width="13.140625" style="239" customWidth="1"/>
    <col min="11277" max="11287" width="9.140625" style="239" customWidth="1"/>
    <col min="11288" max="11438" width="9.140625" style="239"/>
    <col min="11439" max="11439" width="4.5703125" style="239" customWidth="1"/>
    <col min="11440" max="11440" width="20.5703125" style="239" customWidth="1"/>
    <col min="11441" max="11441" width="13.28515625" style="239" customWidth="1"/>
    <col min="11442" max="11442" width="13.7109375" style="239" customWidth="1"/>
    <col min="11443" max="11443" width="11" style="239" customWidth="1"/>
    <col min="11444" max="11444" width="13.140625" style="239" customWidth="1"/>
    <col min="11445" max="11445" width="12.28515625" style="239" customWidth="1"/>
    <col min="11446" max="11446" width="15.42578125" style="239" customWidth="1"/>
    <col min="11447" max="11447" width="16.140625" style="239" customWidth="1"/>
    <col min="11448" max="11448" width="11.42578125" style="239" customWidth="1"/>
    <col min="11449" max="11449" width="0" style="239" hidden="1" customWidth="1"/>
    <col min="11450" max="11450" width="9.85546875" style="239" customWidth="1"/>
    <col min="11451" max="11451" width="10" style="239" customWidth="1"/>
    <col min="11452" max="11520" width="9.140625" style="239"/>
    <col min="11521" max="11521" width="4.5703125" style="239" customWidth="1"/>
    <col min="11522" max="11522" width="20.5703125" style="239" customWidth="1"/>
    <col min="11523" max="11523" width="13.85546875" style="239" customWidth="1"/>
    <col min="11524" max="11524" width="16.7109375" style="239" customWidth="1"/>
    <col min="11525" max="11525" width="17.28515625" style="239" customWidth="1"/>
    <col min="11526" max="11526" width="16.42578125" style="239" customWidth="1"/>
    <col min="11527" max="11527" width="15.85546875" style="239" customWidth="1"/>
    <col min="11528" max="11528" width="19.28515625" style="239" customWidth="1"/>
    <col min="11529" max="11529" width="17.28515625" style="239" customWidth="1"/>
    <col min="11530" max="11530" width="0" style="239" hidden="1" customWidth="1"/>
    <col min="11531" max="11531" width="15.42578125" style="239" customWidth="1"/>
    <col min="11532" max="11532" width="13.140625" style="239" customWidth="1"/>
    <col min="11533" max="11543" width="9.140625" style="239" customWidth="1"/>
    <col min="11544" max="11694" width="9.140625" style="239"/>
    <col min="11695" max="11695" width="4.5703125" style="239" customWidth="1"/>
    <col min="11696" max="11696" width="20.5703125" style="239" customWidth="1"/>
    <col min="11697" max="11697" width="13.28515625" style="239" customWidth="1"/>
    <col min="11698" max="11698" width="13.7109375" style="239" customWidth="1"/>
    <col min="11699" max="11699" width="11" style="239" customWidth="1"/>
    <col min="11700" max="11700" width="13.140625" style="239" customWidth="1"/>
    <col min="11701" max="11701" width="12.28515625" style="239" customWidth="1"/>
    <col min="11702" max="11702" width="15.42578125" style="239" customWidth="1"/>
    <col min="11703" max="11703" width="16.140625" style="239" customWidth="1"/>
    <col min="11704" max="11704" width="11.42578125" style="239" customWidth="1"/>
    <col min="11705" max="11705" width="0" style="239" hidden="1" customWidth="1"/>
    <col min="11706" max="11706" width="9.85546875" style="239" customWidth="1"/>
    <col min="11707" max="11707" width="10" style="239" customWidth="1"/>
    <col min="11708" max="11776" width="9.140625" style="239"/>
    <col min="11777" max="11777" width="4.5703125" style="239" customWidth="1"/>
    <col min="11778" max="11778" width="20.5703125" style="239" customWidth="1"/>
    <col min="11779" max="11779" width="13.85546875" style="239" customWidth="1"/>
    <col min="11780" max="11780" width="16.7109375" style="239" customWidth="1"/>
    <col min="11781" max="11781" width="17.28515625" style="239" customWidth="1"/>
    <col min="11782" max="11782" width="16.42578125" style="239" customWidth="1"/>
    <col min="11783" max="11783" width="15.85546875" style="239" customWidth="1"/>
    <col min="11784" max="11784" width="19.28515625" style="239" customWidth="1"/>
    <col min="11785" max="11785" width="17.28515625" style="239" customWidth="1"/>
    <col min="11786" max="11786" width="0" style="239" hidden="1" customWidth="1"/>
    <col min="11787" max="11787" width="15.42578125" style="239" customWidth="1"/>
    <col min="11788" max="11788" width="13.140625" style="239" customWidth="1"/>
    <col min="11789" max="11799" width="9.140625" style="239" customWidth="1"/>
    <col min="11800" max="11950" width="9.140625" style="239"/>
    <col min="11951" max="11951" width="4.5703125" style="239" customWidth="1"/>
    <col min="11952" max="11952" width="20.5703125" style="239" customWidth="1"/>
    <col min="11953" max="11953" width="13.28515625" style="239" customWidth="1"/>
    <col min="11954" max="11954" width="13.7109375" style="239" customWidth="1"/>
    <col min="11955" max="11955" width="11" style="239" customWidth="1"/>
    <col min="11956" max="11956" width="13.140625" style="239" customWidth="1"/>
    <col min="11957" max="11957" width="12.28515625" style="239" customWidth="1"/>
    <col min="11958" max="11958" width="15.42578125" style="239" customWidth="1"/>
    <col min="11959" max="11959" width="16.140625" style="239" customWidth="1"/>
    <col min="11960" max="11960" width="11.42578125" style="239" customWidth="1"/>
    <col min="11961" max="11961" width="0" style="239" hidden="1" customWidth="1"/>
    <col min="11962" max="11962" width="9.85546875" style="239" customWidth="1"/>
    <col min="11963" max="11963" width="10" style="239" customWidth="1"/>
    <col min="11964" max="12032" width="9.140625" style="239"/>
    <col min="12033" max="12033" width="4.5703125" style="239" customWidth="1"/>
    <col min="12034" max="12034" width="20.5703125" style="239" customWidth="1"/>
    <col min="12035" max="12035" width="13.85546875" style="239" customWidth="1"/>
    <col min="12036" max="12036" width="16.7109375" style="239" customWidth="1"/>
    <col min="12037" max="12037" width="17.28515625" style="239" customWidth="1"/>
    <col min="12038" max="12038" width="16.42578125" style="239" customWidth="1"/>
    <col min="12039" max="12039" width="15.85546875" style="239" customWidth="1"/>
    <col min="12040" max="12040" width="19.28515625" style="239" customWidth="1"/>
    <col min="12041" max="12041" width="17.28515625" style="239" customWidth="1"/>
    <col min="12042" max="12042" width="0" style="239" hidden="1" customWidth="1"/>
    <col min="12043" max="12043" width="15.42578125" style="239" customWidth="1"/>
    <col min="12044" max="12044" width="13.140625" style="239" customWidth="1"/>
    <col min="12045" max="12055" width="9.140625" style="239" customWidth="1"/>
    <col min="12056" max="12206" width="9.140625" style="239"/>
    <col min="12207" max="12207" width="4.5703125" style="239" customWidth="1"/>
    <col min="12208" max="12208" width="20.5703125" style="239" customWidth="1"/>
    <col min="12209" max="12209" width="13.28515625" style="239" customWidth="1"/>
    <col min="12210" max="12210" width="13.7109375" style="239" customWidth="1"/>
    <col min="12211" max="12211" width="11" style="239" customWidth="1"/>
    <col min="12212" max="12212" width="13.140625" style="239" customWidth="1"/>
    <col min="12213" max="12213" width="12.28515625" style="239" customWidth="1"/>
    <col min="12214" max="12214" width="15.42578125" style="239" customWidth="1"/>
    <col min="12215" max="12215" width="16.140625" style="239" customWidth="1"/>
    <col min="12216" max="12216" width="11.42578125" style="239" customWidth="1"/>
    <col min="12217" max="12217" width="0" style="239" hidden="1" customWidth="1"/>
    <col min="12218" max="12218" width="9.85546875" style="239" customWidth="1"/>
    <col min="12219" max="12219" width="10" style="239" customWidth="1"/>
    <col min="12220" max="12288" width="9.140625" style="239"/>
    <col min="12289" max="12289" width="4.5703125" style="239" customWidth="1"/>
    <col min="12290" max="12290" width="20.5703125" style="239" customWidth="1"/>
    <col min="12291" max="12291" width="13.85546875" style="239" customWidth="1"/>
    <col min="12292" max="12292" width="16.7109375" style="239" customWidth="1"/>
    <col min="12293" max="12293" width="17.28515625" style="239" customWidth="1"/>
    <col min="12294" max="12294" width="16.42578125" style="239" customWidth="1"/>
    <col min="12295" max="12295" width="15.85546875" style="239" customWidth="1"/>
    <col min="12296" max="12296" width="19.28515625" style="239" customWidth="1"/>
    <col min="12297" max="12297" width="17.28515625" style="239" customWidth="1"/>
    <col min="12298" max="12298" width="0" style="239" hidden="1" customWidth="1"/>
    <col min="12299" max="12299" width="15.42578125" style="239" customWidth="1"/>
    <col min="12300" max="12300" width="13.140625" style="239" customWidth="1"/>
    <col min="12301" max="12311" width="9.140625" style="239" customWidth="1"/>
    <col min="12312" max="12462" width="9.140625" style="239"/>
    <col min="12463" max="12463" width="4.5703125" style="239" customWidth="1"/>
    <col min="12464" max="12464" width="20.5703125" style="239" customWidth="1"/>
    <col min="12465" max="12465" width="13.28515625" style="239" customWidth="1"/>
    <col min="12466" max="12466" width="13.7109375" style="239" customWidth="1"/>
    <col min="12467" max="12467" width="11" style="239" customWidth="1"/>
    <col min="12468" max="12468" width="13.140625" style="239" customWidth="1"/>
    <col min="12469" max="12469" width="12.28515625" style="239" customWidth="1"/>
    <col min="12470" max="12470" width="15.42578125" style="239" customWidth="1"/>
    <col min="12471" max="12471" width="16.140625" style="239" customWidth="1"/>
    <col min="12472" max="12472" width="11.42578125" style="239" customWidth="1"/>
    <col min="12473" max="12473" width="0" style="239" hidden="1" customWidth="1"/>
    <col min="12474" max="12474" width="9.85546875" style="239" customWidth="1"/>
    <col min="12475" max="12475" width="10" style="239" customWidth="1"/>
    <col min="12476" max="12544" width="9.140625" style="239"/>
    <col min="12545" max="12545" width="4.5703125" style="239" customWidth="1"/>
    <col min="12546" max="12546" width="20.5703125" style="239" customWidth="1"/>
    <col min="12547" max="12547" width="13.85546875" style="239" customWidth="1"/>
    <col min="12548" max="12548" width="16.7109375" style="239" customWidth="1"/>
    <col min="12549" max="12549" width="17.28515625" style="239" customWidth="1"/>
    <col min="12550" max="12550" width="16.42578125" style="239" customWidth="1"/>
    <col min="12551" max="12551" width="15.85546875" style="239" customWidth="1"/>
    <col min="12552" max="12552" width="19.28515625" style="239" customWidth="1"/>
    <col min="12553" max="12553" width="17.28515625" style="239" customWidth="1"/>
    <col min="12554" max="12554" width="0" style="239" hidden="1" customWidth="1"/>
    <col min="12555" max="12555" width="15.42578125" style="239" customWidth="1"/>
    <col min="12556" max="12556" width="13.140625" style="239" customWidth="1"/>
    <col min="12557" max="12567" width="9.140625" style="239" customWidth="1"/>
    <col min="12568" max="12718" width="9.140625" style="239"/>
    <col min="12719" max="12719" width="4.5703125" style="239" customWidth="1"/>
    <col min="12720" max="12720" width="20.5703125" style="239" customWidth="1"/>
    <col min="12721" max="12721" width="13.28515625" style="239" customWidth="1"/>
    <col min="12722" max="12722" width="13.7109375" style="239" customWidth="1"/>
    <col min="12723" max="12723" width="11" style="239" customWidth="1"/>
    <col min="12724" max="12724" width="13.140625" style="239" customWidth="1"/>
    <col min="12725" max="12725" width="12.28515625" style="239" customWidth="1"/>
    <col min="12726" max="12726" width="15.42578125" style="239" customWidth="1"/>
    <col min="12727" max="12727" width="16.140625" style="239" customWidth="1"/>
    <col min="12728" max="12728" width="11.42578125" style="239" customWidth="1"/>
    <col min="12729" max="12729" width="0" style="239" hidden="1" customWidth="1"/>
    <col min="12730" max="12730" width="9.85546875" style="239" customWidth="1"/>
    <col min="12731" max="12731" width="10" style="239" customWidth="1"/>
    <col min="12732" max="12800" width="9.140625" style="239"/>
    <col min="12801" max="12801" width="4.5703125" style="239" customWidth="1"/>
    <col min="12802" max="12802" width="20.5703125" style="239" customWidth="1"/>
    <col min="12803" max="12803" width="13.85546875" style="239" customWidth="1"/>
    <col min="12804" max="12804" width="16.7109375" style="239" customWidth="1"/>
    <col min="12805" max="12805" width="17.28515625" style="239" customWidth="1"/>
    <col min="12806" max="12806" width="16.42578125" style="239" customWidth="1"/>
    <col min="12807" max="12807" width="15.85546875" style="239" customWidth="1"/>
    <col min="12808" max="12808" width="19.28515625" style="239" customWidth="1"/>
    <col min="12809" max="12809" width="17.28515625" style="239" customWidth="1"/>
    <col min="12810" max="12810" width="0" style="239" hidden="1" customWidth="1"/>
    <col min="12811" max="12811" width="15.42578125" style="239" customWidth="1"/>
    <col min="12812" max="12812" width="13.140625" style="239" customWidth="1"/>
    <col min="12813" max="12823" width="9.140625" style="239" customWidth="1"/>
    <col min="12824" max="12974" width="9.140625" style="239"/>
    <col min="12975" max="12975" width="4.5703125" style="239" customWidth="1"/>
    <col min="12976" max="12976" width="20.5703125" style="239" customWidth="1"/>
    <col min="12977" max="12977" width="13.28515625" style="239" customWidth="1"/>
    <col min="12978" max="12978" width="13.7109375" style="239" customWidth="1"/>
    <col min="12979" max="12979" width="11" style="239" customWidth="1"/>
    <col min="12980" max="12980" width="13.140625" style="239" customWidth="1"/>
    <col min="12981" max="12981" width="12.28515625" style="239" customWidth="1"/>
    <col min="12982" max="12982" width="15.42578125" style="239" customWidth="1"/>
    <col min="12983" max="12983" width="16.140625" style="239" customWidth="1"/>
    <col min="12984" max="12984" width="11.42578125" style="239" customWidth="1"/>
    <col min="12985" max="12985" width="0" style="239" hidden="1" customWidth="1"/>
    <col min="12986" max="12986" width="9.85546875" style="239" customWidth="1"/>
    <col min="12987" max="12987" width="10" style="239" customWidth="1"/>
    <col min="12988" max="13056" width="9.140625" style="239"/>
    <col min="13057" max="13057" width="4.5703125" style="239" customWidth="1"/>
    <col min="13058" max="13058" width="20.5703125" style="239" customWidth="1"/>
    <col min="13059" max="13059" width="13.85546875" style="239" customWidth="1"/>
    <col min="13060" max="13060" width="16.7109375" style="239" customWidth="1"/>
    <col min="13061" max="13061" width="17.28515625" style="239" customWidth="1"/>
    <col min="13062" max="13062" width="16.42578125" style="239" customWidth="1"/>
    <col min="13063" max="13063" width="15.85546875" style="239" customWidth="1"/>
    <col min="13064" max="13064" width="19.28515625" style="239" customWidth="1"/>
    <col min="13065" max="13065" width="17.28515625" style="239" customWidth="1"/>
    <col min="13066" max="13066" width="0" style="239" hidden="1" customWidth="1"/>
    <col min="13067" max="13067" width="15.42578125" style="239" customWidth="1"/>
    <col min="13068" max="13068" width="13.140625" style="239" customWidth="1"/>
    <col min="13069" max="13079" width="9.140625" style="239" customWidth="1"/>
    <col min="13080" max="13230" width="9.140625" style="239"/>
    <col min="13231" max="13231" width="4.5703125" style="239" customWidth="1"/>
    <col min="13232" max="13232" width="20.5703125" style="239" customWidth="1"/>
    <col min="13233" max="13233" width="13.28515625" style="239" customWidth="1"/>
    <col min="13234" max="13234" width="13.7109375" style="239" customWidth="1"/>
    <col min="13235" max="13235" width="11" style="239" customWidth="1"/>
    <col min="13236" max="13236" width="13.140625" style="239" customWidth="1"/>
    <col min="13237" max="13237" width="12.28515625" style="239" customWidth="1"/>
    <col min="13238" max="13238" width="15.42578125" style="239" customWidth="1"/>
    <col min="13239" max="13239" width="16.140625" style="239" customWidth="1"/>
    <col min="13240" max="13240" width="11.42578125" style="239" customWidth="1"/>
    <col min="13241" max="13241" width="0" style="239" hidden="1" customWidth="1"/>
    <col min="13242" max="13242" width="9.85546875" style="239" customWidth="1"/>
    <col min="13243" max="13243" width="10" style="239" customWidth="1"/>
    <col min="13244" max="13312" width="9.140625" style="239"/>
    <col min="13313" max="13313" width="4.5703125" style="239" customWidth="1"/>
    <col min="13314" max="13314" width="20.5703125" style="239" customWidth="1"/>
    <col min="13315" max="13315" width="13.85546875" style="239" customWidth="1"/>
    <col min="13316" max="13316" width="16.7109375" style="239" customWidth="1"/>
    <col min="13317" max="13317" width="17.28515625" style="239" customWidth="1"/>
    <col min="13318" max="13318" width="16.42578125" style="239" customWidth="1"/>
    <col min="13319" max="13319" width="15.85546875" style="239" customWidth="1"/>
    <col min="13320" max="13320" width="19.28515625" style="239" customWidth="1"/>
    <col min="13321" max="13321" width="17.28515625" style="239" customWidth="1"/>
    <col min="13322" max="13322" width="0" style="239" hidden="1" customWidth="1"/>
    <col min="13323" max="13323" width="15.42578125" style="239" customWidth="1"/>
    <col min="13324" max="13324" width="13.140625" style="239" customWidth="1"/>
    <col min="13325" max="13335" width="9.140625" style="239" customWidth="1"/>
    <col min="13336" max="13486" width="9.140625" style="239"/>
    <col min="13487" max="13487" width="4.5703125" style="239" customWidth="1"/>
    <col min="13488" max="13488" width="20.5703125" style="239" customWidth="1"/>
    <col min="13489" max="13489" width="13.28515625" style="239" customWidth="1"/>
    <col min="13490" max="13490" width="13.7109375" style="239" customWidth="1"/>
    <col min="13491" max="13491" width="11" style="239" customWidth="1"/>
    <col min="13492" max="13492" width="13.140625" style="239" customWidth="1"/>
    <col min="13493" max="13493" width="12.28515625" style="239" customWidth="1"/>
    <col min="13494" max="13494" width="15.42578125" style="239" customWidth="1"/>
    <col min="13495" max="13495" width="16.140625" style="239" customWidth="1"/>
    <col min="13496" max="13496" width="11.42578125" style="239" customWidth="1"/>
    <col min="13497" max="13497" width="0" style="239" hidden="1" customWidth="1"/>
    <col min="13498" max="13498" width="9.85546875" style="239" customWidth="1"/>
    <col min="13499" max="13499" width="10" style="239" customWidth="1"/>
    <col min="13500" max="13568" width="9.140625" style="239"/>
    <col min="13569" max="13569" width="4.5703125" style="239" customWidth="1"/>
    <col min="13570" max="13570" width="20.5703125" style="239" customWidth="1"/>
    <col min="13571" max="13571" width="13.85546875" style="239" customWidth="1"/>
    <col min="13572" max="13572" width="16.7109375" style="239" customWidth="1"/>
    <col min="13573" max="13573" width="17.28515625" style="239" customWidth="1"/>
    <col min="13574" max="13574" width="16.42578125" style="239" customWidth="1"/>
    <col min="13575" max="13575" width="15.85546875" style="239" customWidth="1"/>
    <col min="13576" max="13576" width="19.28515625" style="239" customWidth="1"/>
    <col min="13577" max="13577" width="17.28515625" style="239" customWidth="1"/>
    <col min="13578" max="13578" width="0" style="239" hidden="1" customWidth="1"/>
    <col min="13579" max="13579" width="15.42578125" style="239" customWidth="1"/>
    <col min="13580" max="13580" width="13.140625" style="239" customWidth="1"/>
    <col min="13581" max="13591" width="9.140625" style="239" customWidth="1"/>
    <col min="13592" max="13742" width="9.140625" style="239"/>
    <col min="13743" max="13743" width="4.5703125" style="239" customWidth="1"/>
    <col min="13744" max="13744" width="20.5703125" style="239" customWidth="1"/>
    <col min="13745" max="13745" width="13.28515625" style="239" customWidth="1"/>
    <col min="13746" max="13746" width="13.7109375" style="239" customWidth="1"/>
    <col min="13747" max="13747" width="11" style="239" customWidth="1"/>
    <col min="13748" max="13748" width="13.140625" style="239" customWidth="1"/>
    <col min="13749" max="13749" width="12.28515625" style="239" customWidth="1"/>
    <col min="13750" max="13750" width="15.42578125" style="239" customWidth="1"/>
    <col min="13751" max="13751" width="16.140625" style="239" customWidth="1"/>
    <col min="13752" max="13752" width="11.42578125" style="239" customWidth="1"/>
    <col min="13753" max="13753" width="0" style="239" hidden="1" customWidth="1"/>
    <col min="13754" max="13754" width="9.85546875" style="239" customWidth="1"/>
    <col min="13755" max="13755" width="10" style="239" customWidth="1"/>
    <col min="13756" max="13824" width="9.140625" style="239"/>
    <col min="13825" max="13825" width="4.5703125" style="239" customWidth="1"/>
    <col min="13826" max="13826" width="20.5703125" style="239" customWidth="1"/>
    <col min="13827" max="13827" width="13.85546875" style="239" customWidth="1"/>
    <col min="13828" max="13828" width="16.7109375" style="239" customWidth="1"/>
    <col min="13829" max="13829" width="17.28515625" style="239" customWidth="1"/>
    <col min="13830" max="13830" width="16.42578125" style="239" customWidth="1"/>
    <col min="13831" max="13831" width="15.85546875" style="239" customWidth="1"/>
    <col min="13832" max="13832" width="19.28515625" style="239" customWidth="1"/>
    <col min="13833" max="13833" width="17.28515625" style="239" customWidth="1"/>
    <col min="13834" max="13834" width="0" style="239" hidden="1" customWidth="1"/>
    <col min="13835" max="13835" width="15.42578125" style="239" customWidth="1"/>
    <col min="13836" max="13836" width="13.140625" style="239" customWidth="1"/>
    <col min="13837" max="13847" width="9.140625" style="239" customWidth="1"/>
    <col min="13848" max="13998" width="9.140625" style="239"/>
    <col min="13999" max="13999" width="4.5703125" style="239" customWidth="1"/>
    <col min="14000" max="14000" width="20.5703125" style="239" customWidth="1"/>
    <col min="14001" max="14001" width="13.28515625" style="239" customWidth="1"/>
    <col min="14002" max="14002" width="13.7109375" style="239" customWidth="1"/>
    <col min="14003" max="14003" width="11" style="239" customWidth="1"/>
    <col min="14004" max="14004" width="13.140625" style="239" customWidth="1"/>
    <col min="14005" max="14005" width="12.28515625" style="239" customWidth="1"/>
    <col min="14006" max="14006" width="15.42578125" style="239" customWidth="1"/>
    <col min="14007" max="14007" width="16.140625" style="239" customWidth="1"/>
    <col min="14008" max="14008" width="11.42578125" style="239" customWidth="1"/>
    <col min="14009" max="14009" width="0" style="239" hidden="1" customWidth="1"/>
    <col min="14010" max="14010" width="9.85546875" style="239" customWidth="1"/>
    <col min="14011" max="14011" width="10" style="239" customWidth="1"/>
    <col min="14012" max="14080" width="9.140625" style="239"/>
    <col min="14081" max="14081" width="4.5703125" style="239" customWidth="1"/>
    <col min="14082" max="14082" width="20.5703125" style="239" customWidth="1"/>
    <col min="14083" max="14083" width="13.85546875" style="239" customWidth="1"/>
    <col min="14084" max="14084" width="16.7109375" style="239" customWidth="1"/>
    <col min="14085" max="14085" width="17.28515625" style="239" customWidth="1"/>
    <col min="14086" max="14086" width="16.42578125" style="239" customWidth="1"/>
    <col min="14087" max="14087" width="15.85546875" style="239" customWidth="1"/>
    <col min="14088" max="14088" width="19.28515625" style="239" customWidth="1"/>
    <col min="14089" max="14089" width="17.28515625" style="239" customWidth="1"/>
    <col min="14090" max="14090" width="0" style="239" hidden="1" customWidth="1"/>
    <col min="14091" max="14091" width="15.42578125" style="239" customWidth="1"/>
    <col min="14092" max="14092" width="13.140625" style="239" customWidth="1"/>
    <col min="14093" max="14103" width="9.140625" style="239" customWidth="1"/>
    <col min="14104" max="14254" width="9.140625" style="239"/>
    <col min="14255" max="14255" width="4.5703125" style="239" customWidth="1"/>
    <col min="14256" max="14256" width="20.5703125" style="239" customWidth="1"/>
    <col min="14257" max="14257" width="13.28515625" style="239" customWidth="1"/>
    <col min="14258" max="14258" width="13.7109375" style="239" customWidth="1"/>
    <col min="14259" max="14259" width="11" style="239" customWidth="1"/>
    <col min="14260" max="14260" width="13.140625" style="239" customWidth="1"/>
    <col min="14261" max="14261" width="12.28515625" style="239" customWidth="1"/>
    <col min="14262" max="14262" width="15.42578125" style="239" customWidth="1"/>
    <col min="14263" max="14263" width="16.140625" style="239" customWidth="1"/>
    <col min="14264" max="14264" width="11.42578125" style="239" customWidth="1"/>
    <col min="14265" max="14265" width="0" style="239" hidden="1" customWidth="1"/>
    <col min="14266" max="14266" width="9.85546875" style="239" customWidth="1"/>
    <col min="14267" max="14267" width="10" style="239" customWidth="1"/>
    <col min="14268" max="14336" width="9.140625" style="239"/>
    <col min="14337" max="14337" width="4.5703125" style="239" customWidth="1"/>
    <col min="14338" max="14338" width="20.5703125" style="239" customWidth="1"/>
    <col min="14339" max="14339" width="13.85546875" style="239" customWidth="1"/>
    <col min="14340" max="14340" width="16.7109375" style="239" customWidth="1"/>
    <col min="14341" max="14341" width="17.28515625" style="239" customWidth="1"/>
    <col min="14342" max="14342" width="16.42578125" style="239" customWidth="1"/>
    <col min="14343" max="14343" width="15.85546875" style="239" customWidth="1"/>
    <col min="14344" max="14344" width="19.28515625" style="239" customWidth="1"/>
    <col min="14345" max="14345" width="17.28515625" style="239" customWidth="1"/>
    <col min="14346" max="14346" width="0" style="239" hidden="1" customWidth="1"/>
    <col min="14347" max="14347" width="15.42578125" style="239" customWidth="1"/>
    <col min="14348" max="14348" width="13.140625" style="239" customWidth="1"/>
    <col min="14349" max="14359" width="9.140625" style="239" customWidth="1"/>
    <col min="14360" max="14510" width="9.140625" style="239"/>
    <col min="14511" max="14511" width="4.5703125" style="239" customWidth="1"/>
    <col min="14512" max="14512" width="20.5703125" style="239" customWidth="1"/>
    <col min="14513" max="14513" width="13.28515625" style="239" customWidth="1"/>
    <col min="14514" max="14514" width="13.7109375" style="239" customWidth="1"/>
    <col min="14515" max="14515" width="11" style="239" customWidth="1"/>
    <col min="14516" max="14516" width="13.140625" style="239" customWidth="1"/>
    <col min="14517" max="14517" width="12.28515625" style="239" customWidth="1"/>
    <col min="14518" max="14518" width="15.42578125" style="239" customWidth="1"/>
    <col min="14519" max="14519" width="16.140625" style="239" customWidth="1"/>
    <col min="14520" max="14520" width="11.42578125" style="239" customWidth="1"/>
    <col min="14521" max="14521" width="0" style="239" hidden="1" customWidth="1"/>
    <col min="14522" max="14522" width="9.85546875" style="239" customWidth="1"/>
    <col min="14523" max="14523" width="10" style="239" customWidth="1"/>
    <col min="14524" max="14592" width="9.140625" style="239"/>
    <col min="14593" max="14593" width="4.5703125" style="239" customWidth="1"/>
    <col min="14594" max="14594" width="20.5703125" style="239" customWidth="1"/>
    <col min="14595" max="14595" width="13.85546875" style="239" customWidth="1"/>
    <col min="14596" max="14596" width="16.7109375" style="239" customWidth="1"/>
    <col min="14597" max="14597" width="17.28515625" style="239" customWidth="1"/>
    <col min="14598" max="14598" width="16.42578125" style="239" customWidth="1"/>
    <col min="14599" max="14599" width="15.85546875" style="239" customWidth="1"/>
    <col min="14600" max="14600" width="19.28515625" style="239" customWidth="1"/>
    <col min="14601" max="14601" width="17.28515625" style="239" customWidth="1"/>
    <col min="14602" max="14602" width="0" style="239" hidden="1" customWidth="1"/>
    <col min="14603" max="14603" width="15.42578125" style="239" customWidth="1"/>
    <col min="14604" max="14604" width="13.140625" style="239" customWidth="1"/>
    <col min="14605" max="14615" width="9.140625" style="239" customWidth="1"/>
    <col min="14616" max="14766" width="9.140625" style="239"/>
    <col min="14767" max="14767" width="4.5703125" style="239" customWidth="1"/>
    <col min="14768" max="14768" width="20.5703125" style="239" customWidth="1"/>
    <col min="14769" max="14769" width="13.28515625" style="239" customWidth="1"/>
    <col min="14770" max="14770" width="13.7109375" style="239" customWidth="1"/>
    <col min="14771" max="14771" width="11" style="239" customWidth="1"/>
    <col min="14772" max="14772" width="13.140625" style="239" customWidth="1"/>
    <col min="14773" max="14773" width="12.28515625" style="239" customWidth="1"/>
    <col min="14774" max="14774" width="15.42578125" style="239" customWidth="1"/>
    <col min="14775" max="14775" width="16.140625" style="239" customWidth="1"/>
    <col min="14776" max="14776" width="11.42578125" style="239" customWidth="1"/>
    <col min="14777" max="14777" width="0" style="239" hidden="1" customWidth="1"/>
    <col min="14778" max="14778" width="9.85546875" style="239" customWidth="1"/>
    <col min="14779" max="14779" width="10" style="239" customWidth="1"/>
    <col min="14780" max="14848" width="9.140625" style="239"/>
    <col min="14849" max="14849" width="4.5703125" style="239" customWidth="1"/>
    <col min="14850" max="14850" width="20.5703125" style="239" customWidth="1"/>
    <col min="14851" max="14851" width="13.85546875" style="239" customWidth="1"/>
    <col min="14852" max="14852" width="16.7109375" style="239" customWidth="1"/>
    <col min="14853" max="14853" width="17.28515625" style="239" customWidth="1"/>
    <col min="14854" max="14854" width="16.42578125" style="239" customWidth="1"/>
    <col min="14855" max="14855" width="15.85546875" style="239" customWidth="1"/>
    <col min="14856" max="14856" width="19.28515625" style="239" customWidth="1"/>
    <col min="14857" max="14857" width="17.28515625" style="239" customWidth="1"/>
    <col min="14858" max="14858" width="0" style="239" hidden="1" customWidth="1"/>
    <col min="14859" max="14859" width="15.42578125" style="239" customWidth="1"/>
    <col min="14860" max="14860" width="13.140625" style="239" customWidth="1"/>
    <col min="14861" max="14871" width="9.140625" style="239" customWidth="1"/>
    <col min="14872" max="15022" width="9.140625" style="239"/>
    <col min="15023" max="15023" width="4.5703125" style="239" customWidth="1"/>
    <col min="15024" max="15024" width="20.5703125" style="239" customWidth="1"/>
    <col min="15025" max="15025" width="13.28515625" style="239" customWidth="1"/>
    <col min="15026" max="15026" width="13.7109375" style="239" customWidth="1"/>
    <col min="15027" max="15027" width="11" style="239" customWidth="1"/>
    <col min="15028" max="15028" width="13.140625" style="239" customWidth="1"/>
    <col min="15029" max="15029" width="12.28515625" style="239" customWidth="1"/>
    <col min="15030" max="15030" width="15.42578125" style="239" customWidth="1"/>
    <col min="15031" max="15031" width="16.140625" style="239" customWidth="1"/>
    <col min="15032" max="15032" width="11.42578125" style="239" customWidth="1"/>
    <col min="15033" max="15033" width="0" style="239" hidden="1" customWidth="1"/>
    <col min="15034" max="15034" width="9.85546875" style="239" customWidth="1"/>
    <col min="15035" max="15035" width="10" style="239" customWidth="1"/>
    <col min="15036" max="15104" width="9.140625" style="239"/>
    <col min="15105" max="15105" width="4.5703125" style="239" customWidth="1"/>
    <col min="15106" max="15106" width="20.5703125" style="239" customWidth="1"/>
    <col min="15107" max="15107" width="13.85546875" style="239" customWidth="1"/>
    <col min="15108" max="15108" width="16.7109375" style="239" customWidth="1"/>
    <col min="15109" max="15109" width="17.28515625" style="239" customWidth="1"/>
    <col min="15110" max="15110" width="16.42578125" style="239" customWidth="1"/>
    <col min="15111" max="15111" width="15.85546875" style="239" customWidth="1"/>
    <col min="15112" max="15112" width="19.28515625" style="239" customWidth="1"/>
    <col min="15113" max="15113" width="17.28515625" style="239" customWidth="1"/>
    <col min="15114" max="15114" width="0" style="239" hidden="1" customWidth="1"/>
    <col min="15115" max="15115" width="15.42578125" style="239" customWidth="1"/>
    <col min="15116" max="15116" width="13.140625" style="239" customWidth="1"/>
    <col min="15117" max="15127" width="9.140625" style="239" customWidth="1"/>
    <col min="15128" max="15278" width="9.140625" style="239"/>
    <col min="15279" max="15279" width="4.5703125" style="239" customWidth="1"/>
    <col min="15280" max="15280" width="20.5703125" style="239" customWidth="1"/>
    <col min="15281" max="15281" width="13.28515625" style="239" customWidth="1"/>
    <col min="15282" max="15282" width="13.7109375" style="239" customWidth="1"/>
    <col min="15283" max="15283" width="11" style="239" customWidth="1"/>
    <col min="15284" max="15284" width="13.140625" style="239" customWidth="1"/>
    <col min="15285" max="15285" width="12.28515625" style="239" customWidth="1"/>
    <col min="15286" max="15286" width="15.42578125" style="239" customWidth="1"/>
    <col min="15287" max="15287" width="16.140625" style="239" customWidth="1"/>
    <col min="15288" max="15288" width="11.42578125" style="239" customWidth="1"/>
    <col min="15289" max="15289" width="0" style="239" hidden="1" customWidth="1"/>
    <col min="15290" max="15290" width="9.85546875" style="239" customWidth="1"/>
    <col min="15291" max="15291" width="10" style="239" customWidth="1"/>
    <col min="15292" max="15360" width="9.140625" style="239"/>
    <col min="15361" max="15361" width="4.5703125" style="239" customWidth="1"/>
    <col min="15362" max="15362" width="20.5703125" style="239" customWidth="1"/>
    <col min="15363" max="15363" width="13.85546875" style="239" customWidth="1"/>
    <col min="15364" max="15364" width="16.7109375" style="239" customWidth="1"/>
    <col min="15365" max="15365" width="17.28515625" style="239" customWidth="1"/>
    <col min="15366" max="15366" width="16.42578125" style="239" customWidth="1"/>
    <col min="15367" max="15367" width="15.85546875" style="239" customWidth="1"/>
    <col min="15368" max="15368" width="19.28515625" style="239" customWidth="1"/>
    <col min="15369" max="15369" width="17.28515625" style="239" customWidth="1"/>
    <col min="15370" max="15370" width="0" style="239" hidden="1" customWidth="1"/>
    <col min="15371" max="15371" width="15.42578125" style="239" customWidth="1"/>
    <col min="15372" max="15372" width="13.140625" style="239" customWidth="1"/>
    <col min="15373" max="15383" width="9.140625" style="239" customWidth="1"/>
    <col min="15384" max="15534" width="9.140625" style="239"/>
    <col min="15535" max="15535" width="4.5703125" style="239" customWidth="1"/>
    <col min="15536" max="15536" width="20.5703125" style="239" customWidth="1"/>
    <col min="15537" max="15537" width="13.28515625" style="239" customWidth="1"/>
    <col min="15538" max="15538" width="13.7109375" style="239" customWidth="1"/>
    <col min="15539" max="15539" width="11" style="239" customWidth="1"/>
    <col min="15540" max="15540" width="13.140625" style="239" customWidth="1"/>
    <col min="15541" max="15541" width="12.28515625" style="239" customWidth="1"/>
    <col min="15542" max="15542" width="15.42578125" style="239" customWidth="1"/>
    <col min="15543" max="15543" width="16.140625" style="239" customWidth="1"/>
    <col min="15544" max="15544" width="11.42578125" style="239" customWidth="1"/>
    <col min="15545" max="15545" width="0" style="239" hidden="1" customWidth="1"/>
    <col min="15546" max="15546" width="9.85546875" style="239" customWidth="1"/>
    <col min="15547" max="15547" width="10" style="239" customWidth="1"/>
    <col min="15548" max="15616" width="9.140625" style="239"/>
    <col min="15617" max="15617" width="4.5703125" style="239" customWidth="1"/>
    <col min="15618" max="15618" width="20.5703125" style="239" customWidth="1"/>
    <col min="15619" max="15619" width="13.85546875" style="239" customWidth="1"/>
    <col min="15620" max="15620" width="16.7109375" style="239" customWidth="1"/>
    <col min="15621" max="15621" width="17.28515625" style="239" customWidth="1"/>
    <col min="15622" max="15622" width="16.42578125" style="239" customWidth="1"/>
    <col min="15623" max="15623" width="15.85546875" style="239" customWidth="1"/>
    <col min="15624" max="15624" width="19.28515625" style="239" customWidth="1"/>
    <col min="15625" max="15625" width="17.28515625" style="239" customWidth="1"/>
    <col min="15626" max="15626" width="0" style="239" hidden="1" customWidth="1"/>
    <col min="15627" max="15627" width="15.42578125" style="239" customWidth="1"/>
    <col min="15628" max="15628" width="13.140625" style="239" customWidth="1"/>
    <col min="15629" max="15639" width="9.140625" style="239" customWidth="1"/>
    <col min="15640" max="15790" width="9.140625" style="239"/>
    <col min="15791" max="15791" width="4.5703125" style="239" customWidth="1"/>
    <col min="15792" max="15792" width="20.5703125" style="239" customWidth="1"/>
    <col min="15793" max="15793" width="13.28515625" style="239" customWidth="1"/>
    <col min="15794" max="15794" width="13.7109375" style="239" customWidth="1"/>
    <col min="15795" max="15795" width="11" style="239" customWidth="1"/>
    <col min="15796" max="15796" width="13.140625" style="239" customWidth="1"/>
    <col min="15797" max="15797" width="12.28515625" style="239" customWidth="1"/>
    <col min="15798" max="15798" width="15.42578125" style="239" customWidth="1"/>
    <col min="15799" max="15799" width="16.140625" style="239" customWidth="1"/>
    <col min="15800" max="15800" width="11.42578125" style="239" customWidth="1"/>
    <col min="15801" max="15801" width="0" style="239" hidden="1" customWidth="1"/>
    <col min="15802" max="15802" width="9.85546875" style="239" customWidth="1"/>
    <col min="15803" max="15803" width="10" style="239" customWidth="1"/>
    <col min="15804" max="15872" width="9.140625" style="239"/>
    <col min="15873" max="15873" width="4.5703125" style="239" customWidth="1"/>
    <col min="15874" max="15874" width="20.5703125" style="239" customWidth="1"/>
    <col min="15875" max="15875" width="13.85546875" style="239" customWidth="1"/>
    <col min="15876" max="15876" width="16.7109375" style="239" customWidth="1"/>
    <col min="15877" max="15877" width="17.28515625" style="239" customWidth="1"/>
    <col min="15878" max="15878" width="16.42578125" style="239" customWidth="1"/>
    <col min="15879" max="15879" width="15.85546875" style="239" customWidth="1"/>
    <col min="15880" max="15880" width="19.28515625" style="239" customWidth="1"/>
    <col min="15881" max="15881" width="17.28515625" style="239" customWidth="1"/>
    <col min="15882" max="15882" width="0" style="239" hidden="1" customWidth="1"/>
    <col min="15883" max="15883" width="15.42578125" style="239" customWidth="1"/>
    <col min="15884" max="15884" width="13.140625" style="239" customWidth="1"/>
    <col min="15885" max="15895" width="9.140625" style="239" customWidth="1"/>
    <col min="15896" max="16046" width="9.140625" style="239"/>
    <col min="16047" max="16047" width="4.5703125" style="239" customWidth="1"/>
    <col min="16048" max="16048" width="20.5703125" style="239" customWidth="1"/>
    <col min="16049" max="16049" width="13.28515625" style="239" customWidth="1"/>
    <col min="16050" max="16050" width="13.7109375" style="239" customWidth="1"/>
    <col min="16051" max="16051" width="11" style="239" customWidth="1"/>
    <col min="16052" max="16052" width="13.140625" style="239" customWidth="1"/>
    <col min="16053" max="16053" width="12.28515625" style="239" customWidth="1"/>
    <col min="16054" max="16054" width="15.42578125" style="239" customWidth="1"/>
    <col min="16055" max="16055" width="16.140625" style="239" customWidth="1"/>
    <col min="16056" max="16056" width="11.42578125" style="239" customWidth="1"/>
    <col min="16057" max="16057" width="0" style="239" hidden="1" customWidth="1"/>
    <col min="16058" max="16058" width="9.85546875" style="239" customWidth="1"/>
    <col min="16059" max="16059" width="10" style="239" customWidth="1"/>
    <col min="16060" max="16128" width="9.140625" style="239"/>
    <col min="16129" max="16129" width="4.5703125" style="239" customWidth="1"/>
    <col min="16130" max="16130" width="20.5703125" style="239" customWidth="1"/>
    <col min="16131" max="16131" width="13.85546875" style="239" customWidth="1"/>
    <col min="16132" max="16132" width="16.7109375" style="239" customWidth="1"/>
    <col min="16133" max="16133" width="17.28515625" style="239" customWidth="1"/>
    <col min="16134" max="16134" width="16.42578125" style="239" customWidth="1"/>
    <col min="16135" max="16135" width="15.85546875" style="239" customWidth="1"/>
    <col min="16136" max="16136" width="19.28515625" style="239" customWidth="1"/>
    <col min="16137" max="16137" width="17.28515625" style="239" customWidth="1"/>
    <col min="16138" max="16138" width="0" style="239" hidden="1" customWidth="1"/>
    <col min="16139" max="16139" width="15.42578125" style="239" customWidth="1"/>
    <col min="16140" max="16140" width="13.140625" style="239" customWidth="1"/>
    <col min="16141" max="16151" width="9.140625" style="239" customWidth="1"/>
    <col min="16152" max="16302" width="9.140625" style="239"/>
    <col min="16303" max="16303" width="4.5703125" style="239" customWidth="1"/>
    <col min="16304" max="16304" width="20.5703125" style="239" customWidth="1"/>
    <col min="16305" max="16305" width="13.28515625" style="239" customWidth="1"/>
    <col min="16306" max="16306" width="13.7109375" style="239" customWidth="1"/>
    <col min="16307" max="16307" width="11" style="239" customWidth="1"/>
    <col min="16308" max="16308" width="13.140625" style="239" customWidth="1"/>
    <col min="16309" max="16309" width="12.28515625" style="239" customWidth="1"/>
    <col min="16310" max="16310" width="15.42578125" style="239" customWidth="1"/>
    <col min="16311" max="16311" width="16.140625" style="239" customWidth="1"/>
    <col min="16312" max="16312" width="11.42578125" style="239" customWidth="1"/>
    <col min="16313" max="16313" width="0" style="239" hidden="1" customWidth="1"/>
    <col min="16314" max="16314" width="9.85546875" style="239" customWidth="1"/>
    <col min="16315" max="16315" width="10" style="239" customWidth="1"/>
    <col min="16316" max="16384" width="9.140625" style="239"/>
  </cols>
  <sheetData>
    <row r="2" spans="1:11">
      <c r="A2" s="431" t="s">
        <v>387</v>
      </c>
      <c r="B2" s="431"/>
      <c r="C2" s="431"/>
      <c r="D2" s="431"/>
      <c r="E2" s="431"/>
      <c r="F2" s="431"/>
      <c r="G2" s="431"/>
      <c r="H2" s="431"/>
      <c r="I2" s="431"/>
    </row>
    <row r="3" spans="1:11">
      <c r="A3" s="240"/>
      <c r="B3" s="240"/>
      <c r="C3" s="240"/>
      <c r="D3" s="240"/>
      <c r="E3" s="240"/>
      <c r="F3" s="240"/>
      <c r="G3" s="240"/>
      <c r="H3" s="241"/>
      <c r="I3" s="241"/>
    </row>
    <row r="4" spans="1:11" s="242" customFormat="1" ht="16.5" customHeight="1">
      <c r="A4" s="432" t="s">
        <v>388</v>
      </c>
      <c r="B4" s="435" t="s">
        <v>25</v>
      </c>
      <c r="C4" s="438" t="s">
        <v>389</v>
      </c>
      <c r="D4" s="438"/>
      <c r="E4" s="438" t="s">
        <v>390</v>
      </c>
      <c r="F4" s="438"/>
      <c r="G4" s="438"/>
      <c r="H4" s="439" t="s">
        <v>391</v>
      </c>
      <c r="I4" s="439"/>
      <c r="K4" s="243"/>
    </row>
    <row r="5" spans="1:11" s="242" customFormat="1" ht="16.5" customHeight="1">
      <c r="A5" s="433"/>
      <c r="B5" s="436"/>
      <c r="C5" s="440" t="s">
        <v>306</v>
      </c>
      <c r="D5" s="440" t="s">
        <v>392</v>
      </c>
      <c r="E5" s="438" t="s">
        <v>393</v>
      </c>
      <c r="F5" s="438"/>
      <c r="G5" s="441"/>
      <c r="H5" s="440" t="s">
        <v>306</v>
      </c>
      <c r="I5" s="426" t="s">
        <v>394</v>
      </c>
      <c r="K5" s="243"/>
    </row>
    <row r="6" spans="1:11" s="242" customFormat="1" ht="16.5" customHeight="1">
      <c r="A6" s="434"/>
      <c r="B6" s="437"/>
      <c r="C6" s="440"/>
      <c r="D6" s="440"/>
      <c r="E6" s="244">
        <v>2016</v>
      </c>
      <c r="F6" s="245">
        <v>2017</v>
      </c>
      <c r="G6" s="246" t="s">
        <v>395</v>
      </c>
      <c r="H6" s="440"/>
      <c r="I6" s="427"/>
      <c r="K6" s="243"/>
    </row>
    <row r="7" spans="1:11" ht="15" customHeight="1">
      <c r="A7" s="247">
        <v>1</v>
      </c>
      <c r="B7" s="180" t="s">
        <v>11</v>
      </c>
      <c r="C7" s="248">
        <v>76512</v>
      </c>
      <c r="D7" s="249">
        <f t="shared" ref="D7:D30" si="0">C7/J7*100</f>
        <v>81.150566373934069</v>
      </c>
      <c r="E7" s="250">
        <v>309</v>
      </c>
      <c r="F7" s="248">
        <v>1090</v>
      </c>
      <c r="G7" s="251">
        <f t="shared" ref="G7:G29" si="1">F7-E7</f>
        <v>781</v>
      </c>
      <c r="H7" s="251">
        <v>75440</v>
      </c>
      <c r="I7" s="252">
        <f t="shared" ref="I7:I29" si="2">H7/C7*100</f>
        <v>98.598912588874938</v>
      </c>
      <c r="J7" s="241">
        <v>94284</v>
      </c>
      <c r="K7" s="253"/>
    </row>
    <row r="8" spans="1:11" ht="15" customHeight="1">
      <c r="A8" s="247">
        <v>2</v>
      </c>
      <c r="B8" s="188" t="s">
        <v>12</v>
      </c>
      <c r="C8" s="248">
        <v>99751</v>
      </c>
      <c r="D8" s="249">
        <f t="shared" si="0"/>
        <v>71.914381290192338</v>
      </c>
      <c r="E8" s="250">
        <v>488</v>
      </c>
      <c r="F8" s="248">
        <v>461</v>
      </c>
      <c r="G8" s="251">
        <f t="shared" si="1"/>
        <v>-27</v>
      </c>
      <c r="H8" s="251">
        <v>99290</v>
      </c>
      <c r="I8" s="252">
        <f t="shared" si="2"/>
        <v>99.53784924461911</v>
      </c>
      <c r="J8" s="241">
        <v>138708</v>
      </c>
      <c r="K8" s="254"/>
    </row>
    <row r="9" spans="1:11" ht="15" customHeight="1">
      <c r="A9" s="247">
        <v>3</v>
      </c>
      <c r="B9" s="188" t="s">
        <v>312</v>
      </c>
      <c r="C9" s="248">
        <v>86714</v>
      </c>
      <c r="D9" s="249">
        <f t="shared" si="0"/>
        <v>84.717215236867034</v>
      </c>
      <c r="E9" s="250">
        <v>72</v>
      </c>
      <c r="F9" s="248">
        <v>352</v>
      </c>
      <c r="G9" s="251">
        <f t="shared" si="1"/>
        <v>280</v>
      </c>
      <c r="H9" s="251">
        <v>86362</v>
      </c>
      <c r="I9" s="252">
        <f t="shared" si="2"/>
        <v>99.594067855248298</v>
      </c>
      <c r="J9" s="241">
        <v>102357</v>
      </c>
      <c r="K9" s="254"/>
    </row>
    <row r="10" spans="1:11" ht="15" customHeight="1">
      <c r="A10" s="247">
        <v>4</v>
      </c>
      <c r="B10" s="188" t="s">
        <v>13</v>
      </c>
      <c r="C10" s="255">
        <v>138478</v>
      </c>
      <c r="D10" s="249">
        <f t="shared" si="0"/>
        <v>80.383813874650983</v>
      </c>
      <c r="E10" s="250">
        <v>2057</v>
      </c>
      <c r="F10" s="248">
        <v>12331</v>
      </c>
      <c r="G10" s="251">
        <f t="shared" si="1"/>
        <v>10274</v>
      </c>
      <c r="H10" s="251">
        <v>126163</v>
      </c>
      <c r="I10" s="252">
        <f t="shared" si="2"/>
        <v>91.106890625225674</v>
      </c>
      <c r="J10" s="241">
        <v>172271</v>
      </c>
      <c r="K10" s="254"/>
    </row>
    <row r="11" spans="1:11" ht="15" customHeight="1">
      <c r="A11" s="247">
        <v>5</v>
      </c>
      <c r="B11" s="188" t="s">
        <v>14</v>
      </c>
      <c r="C11" s="248">
        <v>122049</v>
      </c>
      <c r="D11" s="249">
        <f t="shared" si="0"/>
        <v>70.458953931416687</v>
      </c>
      <c r="E11" s="250">
        <v>1031</v>
      </c>
      <c r="F11" s="248">
        <v>8039</v>
      </c>
      <c r="G11" s="251">
        <f t="shared" si="1"/>
        <v>7008</v>
      </c>
      <c r="H11" s="251">
        <v>114010</v>
      </c>
      <c r="I11" s="252">
        <f t="shared" si="2"/>
        <v>93.413301215085738</v>
      </c>
      <c r="J11" s="241">
        <v>173220</v>
      </c>
      <c r="K11" s="254"/>
    </row>
    <row r="12" spans="1:11" ht="15" customHeight="1">
      <c r="A12" s="247">
        <v>6</v>
      </c>
      <c r="B12" s="188" t="s">
        <v>15</v>
      </c>
      <c r="C12" s="248">
        <v>94263</v>
      </c>
      <c r="D12" s="249">
        <f t="shared" si="0"/>
        <v>91.469520833737647</v>
      </c>
      <c r="E12" s="250">
        <v>729</v>
      </c>
      <c r="F12" s="248">
        <v>2209</v>
      </c>
      <c r="G12" s="251">
        <f t="shared" si="1"/>
        <v>1480</v>
      </c>
      <c r="H12" s="251">
        <v>92054</v>
      </c>
      <c r="I12" s="252">
        <f t="shared" si="2"/>
        <v>97.656556655315455</v>
      </c>
      <c r="J12" s="241">
        <v>103054</v>
      </c>
      <c r="K12" s="254"/>
    </row>
    <row r="13" spans="1:11" ht="15" customHeight="1">
      <c r="A13" s="247">
        <v>7</v>
      </c>
      <c r="B13" s="188" t="s">
        <v>313</v>
      </c>
      <c r="C13" s="248">
        <v>69861</v>
      </c>
      <c r="D13" s="249">
        <f t="shared" si="0"/>
        <v>54.86178734097691</v>
      </c>
      <c r="E13" s="250"/>
      <c r="F13" s="248">
        <v>449</v>
      </c>
      <c r="G13" s="251">
        <f t="shared" si="1"/>
        <v>449</v>
      </c>
      <c r="H13" s="251">
        <v>69412</v>
      </c>
      <c r="I13" s="252">
        <f t="shared" si="2"/>
        <v>99.357295200469508</v>
      </c>
      <c r="J13" s="241">
        <v>127340</v>
      </c>
      <c r="K13" s="254"/>
    </row>
    <row r="14" spans="1:11" ht="15" customHeight="1">
      <c r="A14" s="247">
        <v>8</v>
      </c>
      <c r="B14" s="188" t="s">
        <v>314</v>
      </c>
      <c r="C14" s="248">
        <v>75168</v>
      </c>
      <c r="D14" s="249">
        <f t="shared" si="0"/>
        <v>70.477708499367125</v>
      </c>
      <c r="E14" s="250">
        <v>343</v>
      </c>
      <c r="F14" s="248">
        <v>1403</v>
      </c>
      <c r="G14" s="251">
        <f t="shared" si="1"/>
        <v>1060</v>
      </c>
      <c r="H14" s="251">
        <v>73765</v>
      </c>
      <c r="I14" s="252">
        <f t="shared" si="2"/>
        <v>98.133514261387816</v>
      </c>
      <c r="J14" s="241">
        <v>106655</v>
      </c>
      <c r="K14" s="254"/>
    </row>
    <row r="15" spans="1:11" ht="15" customHeight="1">
      <c r="A15" s="247">
        <v>9</v>
      </c>
      <c r="B15" s="188" t="s">
        <v>315</v>
      </c>
      <c r="C15" s="248">
        <v>38064</v>
      </c>
      <c r="D15" s="249">
        <f t="shared" si="0"/>
        <v>53.13529510302083</v>
      </c>
      <c r="E15" s="250">
        <v>79</v>
      </c>
      <c r="F15" s="248">
        <v>615</v>
      </c>
      <c r="G15" s="251">
        <f t="shared" si="1"/>
        <v>536</v>
      </c>
      <c r="H15" s="251">
        <v>37449</v>
      </c>
      <c r="I15" s="252">
        <f t="shared" si="2"/>
        <v>98.384300126103412</v>
      </c>
      <c r="J15" s="241">
        <v>71636</v>
      </c>
      <c r="K15" s="254"/>
    </row>
    <row r="16" spans="1:11" ht="15" customHeight="1">
      <c r="A16" s="247">
        <v>10</v>
      </c>
      <c r="B16" s="188" t="s">
        <v>316</v>
      </c>
      <c r="C16" s="248">
        <v>62187</v>
      </c>
      <c r="D16" s="249">
        <f t="shared" si="0"/>
        <v>65.926342125349848</v>
      </c>
      <c r="E16" s="250">
        <v>209</v>
      </c>
      <c r="F16" s="248">
        <v>348</v>
      </c>
      <c r="G16" s="251">
        <f t="shared" si="1"/>
        <v>139</v>
      </c>
      <c r="H16" s="251">
        <v>61839</v>
      </c>
      <c r="I16" s="252">
        <f t="shared" si="2"/>
        <v>99.44039751073376</v>
      </c>
      <c r="J16" s="241">
        <v>94328</v>
      </c>
      <c r="K16" s="254"/>
    </row>
    <row r="17" spans="1:11" ht="15" customHeight="1">
      <c r="A17" s="247">
        <v>11</v>
      </c>
      <c r="B17" s="188" t="s">
        <v>17</v>
      </c>
      <c r="C17" s="248">
        <v>130902</v>
      </c>
      <c r="D17" s="249">
        <f t="shared" si="0"/>
        <v>93.911957987775125</v>
      </c>
      <c r="E17" s="250">
        <v>3044</v>
      </c>
      <c r="F17" s="248">
        <v>3865</v>
      </c>
      <c r="G17" s="251">
        <f t="shared" si="1"/>
        <v>821</v>
      </c>
      <c r="H17" s="251">
        <v>127037</v>
      </c>
      <c r="I17" s="252">
        <f t="shared" si="2"/>
        <v>97.047409512459708</v>
      </c>
      <c r="J17" s="241">
        <v>139388</v>
      </c>
      <c r="K17" s="254"/>
    </row>
    <row r="18" spans="1:11" ht="15" customHeight="1">
      <c r="A18" s="247">
        <v>12</v>
      </c>
      <c r="B18" s="188" t="s">
        <v>317</v>
      </c>
      <c r="C18" s="248">
        <v>114033</v>
      </c>
      <c r="D18" s="249">
        <f t="shared" si="0"/>
        <v>81.709527869933154</v>
      </c>
      <c r="E18" s="250">
        <v>1391</v>
      </c>
      <c r="F18" s="248">
        <v>1346</v>
      </c>
      <c r="G18" s="251">
        <f t="shared" si="1"/>
        <v>-45</v>
      </c>
      <c r="H18" s="251">
        <v>112687</v>
      </c>
      <c r="I18" s="252">
        <f t="shared" si="2"/>
        <v>98.81963992879254</v>
      </c>
      <c r="J18" s="241">
        <v>139559</v>
      </c>
      <c r="K18" s="254"/>
    </row>
    <row r="19" spans="1:11" ht="15" customHeight="1">
      <c r="A19" s="247">
        <v>13</v>
      </c>
      <c r="B19" s="188" t="s">
        <v>18</v>
      </c>
      <c r="C19" s="248">
        <v>68793</v>
      </c>
      <c r="D19" s="249">
        <f t="shared" si="0"/>
        <v>72.063984244874874</v>
      </c>
      <c r="E19" s="250">
        <v>93</v>
      </c>
      <c r="F19" s="248">
        <v>1020</v>
      </c>
      <c r="G19" s="251">
        <f t="shared" si="1"/>
        <v>927</v>
      </c>
      <c r="H19" s="251">
        <v>67773</v>
      </c>
      <c r="I19" s="252">
        <f t="shared" si="2"/>
        <v>98.517291003445123</v>
      </c>
      <c r="J19" s="241">
        <v>95461</v>
      </c>
      <c r="K19" s="254"/>
    </row>
    <row r="20" spans="1:11" ht="15" customHeight="1">
      <c r="A20" s="247">
        <v>14</v>
      </c>
      <c r="B20" s="188" t="s">
        <v>19</v>
      </c>
      <c r="C20" s="248">
        <v>43880</v>
      </c>
      <c r="D20" s="249">
        <f t="shared" si="0"/>
        <v>64.844096349933494</v>
      </c>
      <c r="E20" s="250">
        <v>706</v>
      </c>
      <c r="F20" s="248">
        <v>609</v>
      </c>
      <c r="G20" s="251">
        <f t="shared" si="1"/>
        <v>-97</v>
      </c>
      <c r="H20" s="251">
        <v>43271</v>
      </c>
      <c r="I20" s="252">
        <f t="shared" si="2"/>
        <v>98.612123974475836</v>
      </c>
      <c r="J20" s="241">
        <v>67670</v>
      </c>
      <c r="K20" s="254"/>
    </row>
    <row r="21" spans="1:11" ht="15" customHeight="1">
      <c r="A21" s="247">
        <v>15</v>
      </c>
      <c r="B21" s="188" t="s">
        <v>20</v>
      </c>
      <c r="C21" s="248">
        <v>9851</v>
      </c>
      <c r="D21" s="249">
        <f t="shared" si="0"/>
        <v>57.736490446606496</v>
      </c>
      <c r="E21" s="250">
        <v>132</v>
      </c>
      <c r="F21" s="248">
        <v>61</v>
      </c>
      <c r="G21" s="251">
        <f t="shared" si="1"/>
        <v>-71</v>
      </c>
      <c r="H21" s="251">
        <v>9790</v>
      </c>
      <c r="I21" s="252">
        <f t="shared" si="2"/>
        <v>99.380773525530401</v>
      </c>
      <c r="J21" s="241">
        <v>17062</v>
      </c>
      <c r="K21" s="254"/>
    </row>
    <row r="22" spans="1:11" ht="15" customHeight="1">
      <c r="A22" s="256">
        <v>16</v>
      </c>
      <c r="B22" s="188" t="s">
        <v>318</v>
      </c>
      <c r="C22" s="248">
        <v>163107</v>
      </c>
      <c r="D22" s="249">
        <f t="shared" si="0"/>
        <v>95.171049637361932</v>
      </c>
      <c r="E22" s="250">
        <v>1938</v>
      </c>
      <c r="F22" s="248">
        <v>6164</v>
      </c>
      <c r="G22" s="251">
        <f t="shared" si="1"/>
        <v>4226</v>
      </c>
      <c r="H22" s="251">
        <v>156943</v>
      </c>
      <c r="I22" s="252">
        <f t="shared" si="2"/>
        <v>96.220885676273866</v>
      </c>
      <c r="J22" s="241">
        <v>171383</v>
      </c>
      <c r="K22" s="254"/>
    </row>
    <row r="23" spans="1:11" ht="15" customHeight="1">
      <c r="A23" s="247">
        <v>17</v>
      </c>
      <c r="B23" s="188" t="s">
        <v>319</v>
      </c>
      <c r="C23" s="248">
        <v>7068</v>
      </c>
      <c r="D23" s="249">
        <f t="shared" si="0"/>
        <v>59.585230146686897</v>
      </c>
      <c r="E23" s="250">
        <v>205</v>
      </c>
      <c r="F23" s="248">
        <v>90</v>
      </c>
      <c r="G23" s="251">
        <f t="shared" si="1"/>
        <v>-115</v>
      </c>
      <c r="H23" s="251">
        <v>7064</v>
      </c>
      <c r="I23" s="252">
        <f t="shared" si="2"/>
        <v>99.943406904357673</v>
      </c>
      <c r="J23" s="241">
        <v>11862</v>
      </c>
      <c r="K23" s="254"/>
    </row>
    <row r="24" spans="1:11" ht="15" customHeight="1">
      <c r="A24" s="247">
        <v>18</v>
      </c>
      <c r="B24" s="188" t="s">
        <v>21</v>
      </c>
      <c r="C24" s="248">
        <v>78975</v>
      </c>
      <c r="D24" s="249">
        <f t="shared" si="0"/>
        <v>72.115384615384613</v>
      </c>
      <c r="E24" s="250">
        <v>1758</v>
      </c>
      <c r="F24" s="248">
        <v>10589</v>
      </c>
      <c r="G24" s="251">
        <f t="shared" si="1"/>
        <v>8831</v>
      </c>
      <c r="H24" s="251">
        <v>68386</v>
      </c>
      <c r="I24" s="252">
        <f t="shared" si="2"/>
        <v>86.591959480848374</v>
      </c>
      <c r="J24" s="241">
        <v>109512</v>
      </c>
      <c r="K24" s="254"/>
    </row>
    <row r="25" spans="1:11" ht="15" customHeight="1">
      <c r="A25" s="247">
        <v>19</v>
      </c>
      <c r="B25" s="188" t="s">
        <v>22</v>
      </c>
      <c r="C25" s="248">
        <v>7068</v>
      </c>
      <c r="D25" s="249">
        <f t="shared" si="0"/>
        <v>28.593389700230592</v>
      </c>
      <c r="E25" s="250">
        <v>220</v>
      </c>
      <c r="F25" s="248">
        <v>200</v>
      </c>
      <c r="G25" s="251">
        <f t="shared" si="1"/>
        <v>-20</v>
      </c>
      <c r="H25" s="251">
        <v>6869</v>
      </c>
      <c r="I25" s="252">
        <f t="shared" si="2"/>
        <v>97.184493491794001</v>
      </c>
      <c r="J25" s="241">
        <v>24719</v>
      </c>
      <c r="K25" s="254"/>
    </row>
    <row r="26" spans="1:11" ht="25.5" customHeight="1">
      <c r="A26" s="247">
        <v>20</v>
      </c>
      <c r="B26" s="188" t="s">
        <v>320</v>
      </c>
      <c r="C26" s="248">
        <v>71735</v>
      </c>
      <c r="D26" s="249">
        <f t="shared" si="0"/>
        <v>68.165836785890761</v>
      </c>
      <c r="E26" s="250">
        <v>665</v>
      </c>
      <c r="F26" s="248">
        <v>3991</v>
      </c>
      <c r="G26" s="251">
        <f t="shared" si="1"/>
        <v>3326</v>
      </c>
      <c r="H26" s="251">
        <v>67744</v>
      </c>
      <c r="I26" s="252">
        <f t="shared" si="2"/>
        <v>94.436467554192518</v>
      </c>
      <c r="J26" s="241">
        <v>105236</v>
      </c>
      <c r="K26" s="254"/>
    </row>
    <row r="27" spans="1:11" ht="15" customHeight="1">
      <c r="A27" s="247">
        <v>22</v>
      </c>
      <c r="B27" s="188" t="s">
        <v>321</v>
      </c>
      <c r="C27" s="248">
        <v>84707</v>
      </c>
      <c r="D27" s="249">
        <f t="shared" si="0"/>
        <v>89.13242489609091</v>
      </c>
      <c r="E27" s="250">
        <v>720</v>
      </c>
      <c r="F27" s="248">
        <v>1257</v>
      </c>
      <c r="G27" s="251">
        <f t="shared" si="1"/>
        <v>537</v>
      </c>
      <c r="H27" s="251">
        <v>83450</v>
      </c>
      <c r="I27" s="252">
        <f t="shared" si="2"/>
        <v>98.516061246414111</v>
      </c>
      <c r="J27" s="241">
        <v>95035</v>
      </c>
      <c r="K27" s="254"/>
    </row>
    <row r="28" spans="1:11" ht="15" customHeight="1">
      <c r="A28" s="247">
        <v>23</v>
      </c>
      <c r="B28" s="188" t="s">
        <v>203</v>
      </c>
      <c r="C28" s="248">
        <v>23146</v>
      </c>
      <c r="D28" s="249">
        <f t="shared" si="0"/>
        <v>70.584288850939259</v>
      </c>
      <c r="E28" s="250">
        <v>209</v>
      </c>
      <c r="F28" s="248">
        <v>500</v>
      </c>
      <c r="G28" s="251">
        <f t="shared" si="1"/>
        <v>291</v>
      </c>
      <c r="H28" s="251">
        <v>22796</v>
      </c>
      <c r="I28" s="252">
        <f t="shared" si="2"/>
        <v>98.487859673377685</v>
      </c>
      <c r="J28" s="241">
        <v>32792</v>
      </c>
      <c r="K28" s="254"/>
    </row>
    <row r="29" spans="1:11" ht="15" customHeight="1">
      <c r="A29" s="257">
        <v>24</v>
      </c>
      <c r="B29" s="188" t="s">
        <v>204</v>
      </c>
      <c r="C29" s="258">
        <v>2296</v>
      </c>
      <c r="D29" s="259">
        <f t="shared" si="0"/>
        <v>30.139144132318197</v>
      </c>
      <c r="E29" s="250">
        <v>7</v>
      </c>
      <c r="F29" s="258">
        <v>25</v>
      </c>
      <c r="G29" s="260">
        <f t="shared" si="1"/>
        <v>18</v>
      </c>
      <c r="H29" s="260">
        <v>2271</v>
      </c>
      <c r="I29" s="261">
        <f t="shared" si="2"/>
        <v>98.91114982578398</v>
      </c>
      <c r="J29" s="241">
        <v>7618</v>
      </c>
      <c r="K29" s="262"/>
    </row>
    <row r="30" spans="1:11" s="242" customFormat="1">
      <c r="A30" s="428" t="s">
        <v>322</v>
      </c>
      <c r="B30" s="429"/>
      <c r="C30" s="263">
        <f>SUM(C7:C29)</f>
        <v>1668608</v>
      </c>
      <c r="D30" s="264">
        <f t="shared" si="0"/>
        <v>75.806192217704378</v>
      </c>
      <c r="E30" s="265" t="s">
        <v>396</v>
      </c>
      <c r="F30" s="266">
        <f>SUM(F7:F29)</f>
        <v>57014</v>
      </c>
      <c r="G30" s="267">
        <f>F30-E31</f>
        <v>40609</v>
      </c>
      <c r="H30" s="268">
        <f>SUM(H7:H29)</f>
        <v>1611865</v>
      </c>
      <c r="I30" s="269">
        <v>97</v>
      </c>
      <c r="J30" s="243">
        <v>2201150</v>
      </c>
      <c r="K30" s="262"/>
    </row>
    <row r="31" spans="1:11" s="242" customFormat="1">
      <c r="A31" s="430">
        <v>2016</v>
      </c>
      <c r="B31" s="430"/>
      <c r="C31" s="270">
        <v>1590357</v>
      </c>
      <c r="D31" s="259">
        <v>81.900000000000006</v>
      </c>
      <c r="E31" s="260">
        <v>16405</v>
      </c>
      <c r="F31" s="271" t="s">
        <v>396</v>
      </c>
      <c r="G31" s="271" t="s">
        <v>396</v>
      </c>
      <c r="H31" s="260">
        <v>15740008</v>
      </c>
      <c r="I31" s="269">
        <v>99</v>
      </c>
      <c r="J31" s="243"/>
      <c r="K31" s="243"/>
    </row>
    <row r="32" spans="1:11">
      <c r="B32" s="272"/>
    </row>
    <row r="37" spans="11:12">
      <c r="K37" s="254"/>
      <c r="L37" s="273"/>
    </row>
  </sheetData>
  <mergeCells count="13">
    <mergeCell ref="I5:I6"/>
    <mergeCell ref="A30:B30"/>
    <mergeCell ref="A31:B31"/>
    <mergeCell ref="A2:I2"/>
    <mergeCell ref="A4:A6"/>
    <mergeCell ref="B4:B6"/>
    <mergeCell ref="C4:D4"/>
    <mergeCell ref="E4:G4"/>
    <mergeCell ref="H4:I4"/>
    <mergeCell ref="C5:C6"/>
    <mergeCell ref="D5:D6"/>
    <mergeCell ref="E5:G5"/>
    <mergeCell ref="H5:H6"/>
  </mergeCells>
  <printOptions horizontalCentered="1"/>
  <pageMargins left="0.27" right="0.19" top="0.95" bottom="0.74803149606299213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I10" sqref="I10"/>
    </sheetView>
  </sheetViews>
  <sheetFormatPr defaultRowHeight="12.75"/>
  <cols>
    <col min="1" max="1" width="6.85546875" style="140" customWidth="1"/>
    <col min="2" max="2" width="20.28515625" style="140" customWidth="1"/>
    <col min="3" max="3" width="7.85546875" style="140" customWidth="1"/>
    <col min="4" max="4" width="8.140625" style="140" customWidth="1"/>
    <col min="5" max="5" width="9.140625" style="140"/>
    <col min="6" max="6" width="8.28515625" style="140" customWidth="1"/>
    <col min="7" max="7" width="8" style="140" customWidth="1"/>
    <col min="8" max="256" width="9.140625" style="140"/>
    <col min="257" max="257" width="6.85546875" style="140" customWidth="1"/>
    <col min="258" max="258" width="20.28515625" style="140" customWidth="1"/>
    <col min="259" max="259" width="7.85546875" style="140" customWidth="1"/>
    <col min="260" max="260" width="8.140625" style="140" customWidth="1"/>
    <col min="261" max="261" width="9.140625" style="140"/>
    <col min="262" max="262" width="8.28515625" style="140" customWidth="1"/>
    <col min="263" max="263" width="8" style="140" customWidth="1"/>
    <col min="264" max="512" width="9.140625" style="140"/>
    <col min="513" max="513" width="6.85546875" style="140" customWidth="1"/>
    <col min="514" max="514" width="20.28515625" style="140" customWidth="1"/>
    <col min="515" max="515" width="7.85546875" style="140" customWidth="1"/>
    <col min="516" max="516" width="8.140625" style="140" customWidth="1"/>
    <col min="517" max="517" width="9.140625" style="140"/>
    <col min="518" max="518" width="8.28515625" style="140" customWidth="1"/>
    <col min="519" max="519" width="8" style="140" customWidth="1"/>
    <col min="520" max="768" width="9.140625" style="140"/>
    <col min="769" max="769" width="6.85546875" style="140" customWidth="1"/>
    <col min="770" max="770" width="20.28515625" style="140" customWidth="1"/>
    <col min="771" max="771" width="7.85546875" style="140" customWidth="1"/>
    <col min="772" max="772" width="8.140625" style="140" customWidth="1"/>
    <col min="773" max="773" width="9.140625" style="140"/>
    <col min="774" max="774" width="8.28515625" style="140" customWidth="1"/>
    <col min="775" max="775" width="8" style="140" customWidth="1"/>
    <col min="776" max="1024" width="9.140625" style="140"/>
    <col min="1025" max="1025" width="6.85546875" style="140" customWidth="1"/>
    <col min="1026" max="1026" width="20.28515625" style="140" customWidth="1"/>
    <col min="1027" max="1027" width="7.85546875" style="140" customWidth="1"/>
    <col min="1028" max="1028" width="8.140625" style="140" customWidth="1"/>
    <col min="1029" max="1029" width="9.140625" style="140"/>
    <col min="1030" max="1030" width="8.28515625" style="140" customWidth="1"/>
    <col min="1031" max="1031" width="8" style="140" customWidth="1"/>
    <col min="1032" max="1280" width="9.140625" style="140"/>
    <col min="1281" max="1281" width="6.85546875" style="140" customWidth="1"/>
    <col min="1282" max="1282" width="20.28515625" style="140" customWidth="1"/>
    <col min="1283" max="1283" width="7.85546875" style="140" customWidth="1"/>
    <col min="1284" max="1284" width="8.140625" style="140" customWidth="1"/>
    <col min="1285" max="1285" width="9.140625" style="140"/>
    <col min="1286" max="1286" width="8.28515625" style="140" customWidth="1"/>
    <col min="1287" max="1287" width="8" style="140" customWidth="1"/>
    <col min="1288" max="1536" width="9.140625" style="140"/>
    <col min="1537" max="1537" width="6.85546875" style="140" customWidth="1"/>
    <col min="1538" max="1538" width="20.28515625" style="140" customWidth="1"/>
    <col min="1539" max="1539" width="7.85546875" style="140" customWidth="1"/>
    <col min="1540" max="1540" width="8.140625" style="140" customWidth="1"/>
    <col min="1541" max="1541" width="9.140625" style="140"/>
    <col min="1542" max="1542" width="8.28515625" style="140" customWidth="1"/>
    <col min="1543" max="1543" width="8" style="140" customWidth="1"/>
    <col min="1544" max="1792" width="9.140625" style="140"/>
    <col min="1793" max="1793" width="6.85546875" style="140" customWidth="1"/>
    <col min="1794" max="1794" width="20.28515625" style="140" customWidth="1"/>
    <col min="1795" max="1795" width="7.85546875" style="140" customWidth="1"/>
    <col min="1796" max="1796" width="8.140625" style="140" customWidth="1"/>
    <col min="1797" max="1797" width="9.140625" style="140"/>
    <col min="1798" max="1798" width="8.28515625" style="140" customWidth="1"/>
    <col min="1799" max="1799" width="8" style="140" customWidth="1"/>
    <col min="1800" max="2048" width="9.140625" style="140"/>
    <col min="2049" max="2049" width="6.85546875" style="140" customWidth="1"/>
    <col min="2050" max="2050" width="20.28515625" style="140" customWidth="1"/>
    <col min="2051" max="2051" width="7.85546875" style="140" customWidth="1"/>
    <col min="2052" max="2052" width="8.140625" style="140" customWidth="1"/>
    <col min="2053" max="2053" width="9.140625" style="140"/>
    <col min="2054" max="2054" width="8.28515625" style="140" customWidth="1"/>
    <col min="2055" max="2055" width="8" style="140" customWidth="1"/>
    <col min="2056" max="2304" width="9.140625" style="140"/>
    <col min="2305" max="2305" width="6.85546875" style="140" customWidth="1"/>
    <col min="2306" max="2306" width="20.28515625" style="140" customWidth="1"/>
    <col min="2307" max="2307" width="7.85546875" style="140" customWidth="1"/>
    <col min="2308" max="2308" width="8.140625" style="140" customWidth="1"/>
    <col min="2309" max="2309" width="9.140625" style="140"/>
    <col min="2310" max="2310" width="8.28515625" style="140" customWidth="1"/>
    <col min="2311" max="2311" width="8" style="140" customWidth="1"/>
    <col min="2312" max="2560" width="9.140625" style="140"/>
    <col min="2561" max="2561" width="6.85546875" style="140" customWidth="1"/>
    <col min="2562" max="2562" width="20.28515625" style="140" customWidth="1"/>
    <col min="2563" max="2563" width="7.85546875" style="140" customWidth="1"/>
    <col min="2564" max="2564" width="8.140625" style="140" customWidth="1"/>
    <col min="2565" max="2565" width="9.140625" style="140"/>
    <col min="2566" max="2566" width="8.28515625" style="140" customWidth="1"/>
    <col min="2567" max="2567" width="8" style="140" customWidth="1"/>
    <col min="2568" max="2816" width="9.140625" style="140"/>
    <col min="2817" max="2817" width="6.85546875" style="140" customWidth="1"/>
    <col min="2818" max="2818" width="20.28515625" style="140" customWidth="1"/>
    <col min="2819" max="2819" width="7.85546875" style="140" customWidth="1"/>
    <col min="2820" max="2820" width="8.140625" style="140" customWidth="1"/>
    <col min="2821" max="2821" width="9.140625" style="140"/>
    <col min="2822" max="2822" width="8.28515625" style="140" customWidth="1"/>
    <col min="2823" max="2823" width="8" style="140" customWidth="1"/>
    <col min="2824" max="3072" width="9.140625" style="140"/>
    <col min="3073" max="3073" width="6.85546875" style="140" customWidth="1"/>
    <col min="3074" max="3074" width="20.28515625" style="140" customWidth="1"/>
    <col min="3075" max="3075" width="7.85546875" style="140" customWidth="1"/>
    <col min="3076" max="3076" width="8.140625" style="140" customWidth="1"/>
    <col min="3077" max="3077" width="9.140625" style="140"/>
    <col min="3078" max="3078" width="8.28515625" style="140" customWidth="1"/>
    <col min="3079" max="3079" width="8" style="140" customWidth="1"/>
    <col min="3080" max="3328" width="9.140625" style="140"/>
    <col min="3329" max="3329" width="6.85546875" style="140" customWidth="1"/>
    <col min="3330" max="3330" width="20.28515625" style="140" customWidth="1"/>
    <col min="3331" max="3331" width="7.85546875" style="140" customWidth="1"/>
    <col min="3332" max="3332" width="8.140625" style="140" customWidth="1"/>
    <col min="3333" max="3333" width="9.140625" style="140"/>
    <col min="3334" max="3334" width="8.28515625" style="140" customWidth="1"/>
    <col min="3335" max="3335" width="8" style="140" customWidth="1"/>
    <col min="3336" max="3584" width="9.140625" style="140"/>
    <col min="3585" max="3585" width="6.85546875" style="140" customWidth="1"/>
    <col min="3586" max="3586" width="20.28515625" style="140" customWidth="1"/>
    <col min="3587" max="3587" width="7.85546875" style="140" customWidth="1"/>
    <col min="3588" max="3588" width="8.140625" style="140" customWidth="1"/>
    <col min="3589" max="3589" width="9.140625" style="140"/>
    <col min="3590" max="3590" width="8.28515625" style="140" customWidth="1"/>
    <col min="3591" max="3591" width="8" style="140" customWidth="1"/>
    <col min="3592" max="3840" width="9.140625" style="140"/>
    <col min="3841" max="3841" width="6.85546875" style="140" customWidth="1"/>
    <col min="3842" max="3842" width="20.28515625" style="140" customWidth="1"/>
    <col min="3843" max="3843" width="7.85546875" style="140" customWidth="1"/>
    <col min="3844" max="3844" width="8.140625" style="140" customWidth="1"/>
    <col min="3845" max="3845" width="9.140625" style="140"/>
    <col min="3846" max="3846" width="8.28515625" style="140" customWidth="1"/>
    <col min="3847" max="3847" width="8" style="140" customWidth="1"/>
    <col min="3848" max="4096" width="9.140625" style="140"/>
    <col min="4097" max="4097" width="6.85546875" style="140" customWidth="1"/>
    <col min="4098" max="4098" width="20.28515625" style="140" customWidth="1"/>
    <col min="4099" max="4099" width="7.85546875" style="140" customWidth="1"/>
    <col min="4100" max="4100" width="8.140625" style="140" customWidth="1"/>
    <col min="4101" max="4101" width="9.140625" style="140"/>
    <col min="4102" max="4102" width="8.28515625" style="140" customWidth="1"/>
    <col min="4103" max="4103" width="8" style="140" customWidth="1"/>
    <col min="4104" max="4352" width="9.140625" style="140"/>
    <col min="4353" max="4353" width="6.85546875" style="140" customWidth="1"/>
    <col min="4354" max="4354" width="20.28515625" style="140" customWidth="1"/>
    <col min="4355" max="4355" width="7.85546875" style="140" customWidth="1"/>
    <col min="4356" max="4356" width="8.140625" style="140" customWidth="1"/>
    <col min="4357" max="4357" width="9.140625" style="140"/>
    <col min="4358" max="4358" width="8.28515625" style="140" customWidth="1"/>
    <col min="4359" max="4359" width="8" style="140" customWidth="1"/>
    <col min="4360" max="4608" width="9.140625" style="140"/>
    <col min="4609" max="4609" width="6.85546875" style="140" customWidth="1"/>
    <col min="4610" max="4610" width="20.28515625" style="140" customWidth="1"/>
    <col min="4611" max="4611" width="7.85546875" style="140" customWidth="1"/>
    <col min="4612" max="4612" width="8.140625" style="140" customWidth="1"/>
    <col min="4613" max="4613" width="9.140625" style="140"/>
    <col min="4614" max="4614" width="8.28515625" style="140" customWidth="1"/>
    <col min="4615" max="4615" width="8" style="140" customWidth="1"/>
    <col min="4616" max="4864" width="9.140625" style="140"/>
    <col min="4865" max="4865" width="6.85546875" style="140" customWidth="1"/>
    <col min="4866" max="4866" width="20.28515625" style="140" customWidth="1"/>
    <col min="4867" max="4867" width="7.85546875" style="140" customWidth="1"/>
    <col min="4868" max="4868" width="8.140625" style="140" customWidth="1"/>
    <col min="4869" max="4869" width="9.140625" style="140"/>
    <col min="4870" max="4870" width="8.28515625" style="140" customWidth="1"/>
    <col min="4871" max="4871" width="8" style="140" customWidth="1"/>
    <col min="4872" max="5120" width="9.140625" style="140"/>
    <col min="5121" max="5121" width="6.85546875" style="140" customWidth="1"/>
    <col min="5122" max="5122" width="20.28515625" style="140" customWidth="1"/>
    <col min="5123" max="5123" width="7.85546875" style="140" customWidth="1"/>
    <col min="5124" max="5124" width="8.140625" style="140" customWidth="1"/>
    <col min="5125" max="5125" width="9.140625" style="140"/>
    <col min="5126" max="5126" width="8.28515625" style="140" customWidth="1"/>
    <col min="5127" max="5127" width="8" style="140" customWidth="1"/>
    <col min="5128" max="5376" width="9.140625" style="140"/>
    <col min="5377" max="5377" width="6.85546875" style="140" customWidth="1"/>
    <col min="5378" max="5378" width="20.28515625" style="140" customWidth="1"/>
    <col min="5379" max="5379" width="7.85546875" style="140" customWidth="1"/>
    <col min="5380" max="5380" width="8.140625" style="140" customWidth="1"/>
    <col min="5381" max="5381" width="9.140625" style="140"/>
    <col min="5382" max="5382" width="8.28515625" style="140" customWidth="1"/>
    <col min="5383" max="5383" width="8" style="140" customWidth="1"/>
    <col min="5384" max="5632" width="9.140625" style="140"/>
    <col min="5633" max="5633" width="6.85546875" style="140" customWidth="1"/>
    <col min="5634" max="5634" width="20.28515625" style="140" customWidth="1"/>
    <col min="5635" max="5635" width="7.85546875" style="140" customWidth="1"/>
    <col min="5636" max="5636" width="8.140625" style="140" customWidth="1"/>
    <col min="5637" max="5637" width="9.140625" style="140"/>
    <col min="5638" max="5638" width="8.28515625" style="140" customWidth="1"/>
    <col min="5639" max="5639" width="8" style="140" customWidth="1"/>
    <col min="5640" max="5888" width="9.140625" style="140"/>
    <col min="5889" max="5889" width="6.85546875" style="140" customWidth="1"/>
    <col min="5890" max="5890" width="20.28515625" style="140" customWidth="1"/>
    <col min="5891" max="5891" width="7.85546875" style="140" customWidth="1"/>
    <col min="5892" max="5892" width="8.140625" style="140" customWidth="1"/>
    <col min="5893" max="5893" width="9.140625" style="140"/>
    <col min="5894" max="5894" width="8.28515625" style="140" customWidth="1"/>
    <col min="5895" max="5895" width="8" style="140" customWidth="1"/>
    <col min="5896" max="6144" width="9.140625" style="140"/>
    <col min="6145" max="6145" width="6.85546875" style="140" customWidth="1"/>
    <col min="6146" max="6146" width="20.28515625" style="140" customWidth="1"/>
    <col min="6147" max="6147" width="7.85546875" style="140" customWidth="1"/>
    <col min="6148" max="6148" width="8.140625" style="140" customWidth="1"/>
    <col min="6149" max="6149" width="9.140625" style="140"/>
    <col min="6150" max="6150" width="8.28515625" style="140" customWidth="1"/>
    <col min="6151" max="6151" width="8" style="140" customWidth="1"/>
    <col min="6152" max="6400" width="9.140625" style="140"/>
    <col min="6401" max="6401" width="6.85546875" style="140" customWidth="1"/>
    <col min="6402" max="6402" width="20.28515625" style="140" customWidth="1"/>
    <col min="6403" max="6403" width="7.85546875" style="140" customWidth="1"/>
    <col min="6404" max="6404" width="8.140625" style="140" customWidth="1"/>
    <col min="6405" max="6405" width="9.140625" style="140"/>
    <col min="6406" max="6406" width="8.28515625" style="140" customWidth="1"/>
    <col min="6407" max="6407" width="8" style="140" customWidth="1"/>
    <col min="6408" max="6656" width="9.140625" style="140"/>
    <col min="6657" max="6657" width="6.85546875" style="140" customWidth="1"/>
    <col min="6658" max="6658" width="20.28515625" style="140" customWidth="1"/>
    <col min="6659" max="6659" width="7.85546875" style="140" customWidth="1"/>
    <col min="6660" max="6660" width="8.140625" style="140" customWidth="1"/>
    <col min="6661" max="6661" width="9.140625" style="140"/>
    <col min="6662" max="6662" width="8.28515625" style="140" customWidth="1"/>
    <col min="6663" max="6663" width="8" style="140" customWidth="1"/>
    <col min="6664" max="6912" width="9.140625" style="140"/>
    <col min="6913" max="6913" width="6.85546875" style="140" customWidth="1"/>
    <col min="6914" max="6914" width="20.28515625" style="140" customWidth="1"/>
    <col min="6915" max="6915" width="7.85546875" style="140" customWidth="1"/>
    <col min="6916" max="6916" width="8.140625" style="140" customWidth="1"/>
    <col min="6917" max="6917" width="9.140625" style="140"/>
    <col min="6918" max="6918" width="8.28515625" style="140" customWidth="1"/>
    <col min="6919" max="6919" width="8" style="140" customWidth="1"/>
    <col min="6920" max="7168" width="9.140625" style="140"/>
    <col min="7169" max="7169" width="6.85546875" style="140" customWidth="1"/>
    <col min="7170" max="7170" width="20.28515625" style="140" customWidth="1"/>
    <col min="7171" max="7171" width="7.85546875" style="140" customWidth="1"/>
    <col min="7172" max="7172" width="8.140625" style="140" customWidth="1"/>
    <col min="7173" max="7173" width="9.140625" style="140"/>
    <col min="7174" max="7174" width="8.28515625" style="140" customWidth="1"/>
    <col min="7175" max="7175" width="8" style="140" customWidth="1"/>
    <col min="7176" max="7424" width="9.140625" style="140"/>
    <col min="7425" max="7425" width="6.85546875" style="140" customWidth="1"/>
    <col min="7426" max="7426" width="20.28515625" style="140" customWidth="1"/>
    <col min="7427" max="7427" width="7.85546875" style="140" customWidth="1"/>
    <col min="7428" max="7428" width="8.140625" style="140" customWidth="1"/>
    <col min="7429" max="7429" width="9.140625" style="140"/>
    <col min="7430" max="7430" width="8.28515625" style="140" customWidth="1"/>
    <col min="7431" max="7431" width="8" style="140" customWidth="1"/>
    <col min="7432" max="7680" width="9.140625" style="140"/>
    <col min="7681" max="7681" width="6.85546875" style="140" customWidth="1"/>
    <col min="7682" max="7682" width="20.28515625" style="140" customWidth="1"/>
    <col min="7683" max="7683" width="7.85546875" style="140" customWidth="1"/>
    <col min="7684" max="7684" width="8.140625" style="140" customWidth="1"/>
    <col min="7685" max="7685" width="9.140625" style="140"/>
    <col min="7686" max="7686" width="8.28515625" style="140" customWidth="1"/>
    <col min="7687" max="7687" width="8" style="140" customWidth="1"/>
    <col min="7688" max="7936" width="9.140625" style="140"/>
    <col min="7937" max="7937" width="6.85546875" style="140" customWidth="1"/>
    <col min="7938" max="7938" width="20.28515625" style="140" customWidth="1"/>
    <col min="7939" max="7939" width="7.85546875" style="140" customWidth="1"/>
    <col min="7940" max="7940" width="8.140625" style="140" customWidth="1"/>
    <col min="7941" max="7941" width="9.140625" style="140"/>
    <col min="7942" max="7942" width="8.28515625" style="140" customWidth="1"/>
    <col min="7943" max="7943" width="8" style="140" customWidth="1"/>
    <col min="7944" max="8192" width="9.140625" style="140"/>
    <col min="8193" max="8193" width="6.85546875" style="140" customWidth="1"/>
    <col min="8194" max="8194" width="20.28515625" style="140" customWidth="1"/>
    <col min="8195" max="8195" width="7.85546875" style="140" customWidth="1"/>
    <col min="8196" max="8196" width="8.140625" style="140" customWidth="1"/>
    <col min="8197" max="8197" width="9.140625" style="140"/>
    <col min="8198" max="8198" width="8.28515625" style="140" customWidth="1"/>
    <col min="8199" max="8199" width="8" style="140" customWidth="1"/>
    <col min="8200" max="8448" width="9.140625" style="140"/>
    <col min="8449" max="8449" width="6.85546875" style="140" customWidth="1"/>
    <col min="8450" max="8450" width="20.28515625" style="140" customWidth="1"/>
    <col min="8451" max="8451" width="7.85546875" style="140" customWidth="1"/>
    <col min="8452" max="8452" width="8.140625" style="140" customWidth="1"/>
    <col min="8453" max="8453" width="9.140625" style="140"/>
    <col min="8454" max="8454" width="8.28515625" style="140" customWidth="1"/>
    <col min="8455" max="8455" width="8" style="140" customWidth="1"/>
    <col min="8456" max="8704" width="9.140625" style="140"/>
    <col min="8705" max="8705" width="6.85546875" style="140" customWidth="1"/>
    <col min="8706" max="8706" width="20.28515625" style="140" customWidth="1"/>
    <col min="8707" max="8707" width="7.85546875" style="140" customWidth="1"/>
    <col min="8708" max="8708" width="8.140625" style="140" customWidth="1"/>
    <col min="8709" max="8709" width="9.140625" style="140"/>
    <col min="8710" max="8710" width="8.28515625" style="140" customWidth="1"/>
    <col min="8711" max="8711" width="8" style="140" customWidth="1"/>
    <col min="8712" max="8960" width="9.140625" style="140"/>
    <col min="8961" max="8961" width="6.85546875" style="140" customWidth="1"/>
    <col min="8962" max="8962" width="20.28515625" style="140" customWidth="1"/>
    <col min="8963" max="8963" width="7.85546875" style="140" customWidth="1"/>
    <col min="8964" max="8964" width="8.140625" style="140" customWidth="1"/>
    <col min="8965" max="8965" width="9.140625" style="140"/>
    <col min="8966" max="8966" width="8.28515625" style="140" customWidth="1"/>
    <col min="8967" max="8967" width="8" style="140" customWidth="1"/>
    <col min="8968" max="9216" width="9.140625" style="140"/>
    <col min="9217" max="9217" width="6.85546875" style="140" customWidth="1"/>
    <col min="9218" max="9218" width="20.28515625" style="140" customWidth="1"/>
    <col min="9219" max="9219" width="7.85546875" style="140" customWidth="1"/>
    <col min="9220" max="9220" width="8.140625" style="140" customWidth="1"/>
    <col min="9221" max="9221" width="9.140625" style="140"/>
    <col min="9222" max="9222" width="8.28515625" style="140" customWidth="1"/>
    <col min="9223" max="9223" width="8" style="140" customWidth="1"/>
    <col min="9224" max="9472" width="9.140625" style="140"/>
    <col min="9473" max="9473" width="6.85546875" style="140" customWidth="1"/>
    <col min="9474" max="9474" width="20.28515625" style="140" customWidth="1"/>
    <col min="9475" max="9475" width="7.85546875" style="140" customWidth="1"/>
    <col min="9476" max="9476" width="8.140625" style="140" customWidth="1"/>
    <col min="9477" max="9477" width="9.140625" style="140"/>
    <col min="9478" max="9478" width="8.28515625" style="140" customWidth="1"/>
    <col min="9479" max="9479" width="8" style="140" customWidth="1"/>
    <col min="9480" max="9728" width="9.140625" style="140"/>
    <col min="9729" max="9729" width="6.85546875" style="140" customWidth="1"/>
    <col min="9730" max="9730" width="20.28515625" style="140" customWidth="1"/>
    <col min="9731" max="9731" width="7.85546875" style="140" customWidth="1"/>
    <col min="9732" max="9732" width="8.140625" style="140" customWidth="1"/>
    <col min="9733" max="9733" width="9.140625" style="140"/>
    <col min="9734" max="9734" width="8.28515625" style="140" customWidth="1"/>
    <col min="9735" max="9735" width="8" style="140" customWidth="1"/>
    <col min="9736" max="9984" width="9.140625" style="140"/>
    <col min="9985" max="9985" width="6.85546875" style="140" customWidth="1"/>
    <col min="9986" max="9986" width="20.28515625" style="140" customWidth="1"/>
    <col min="9987" max="9987" width="7.85546875" style="140" customWidth="1"/>
    <col min="9988" max="9988" width="8.140625" style="140" customWidth="1"/>
    <col min="9989" max="9989" width="9.140625" style="140"/>
    <col min="9990" max="9990" width="8.28515625" style="140" customWidth="1"/>
    <col min="9991" max="9991" width="8" style="140" customWidth="1"/>
    <col min="9992" max="10240" width="9.140625" style="140"/>
    <col min="10241" max="10241" width="6.85546875" style="140" customWidth="1"/>
    <col min="10242" max="10242" width="20.28515625" style="140" customWidth="1"/>
    <col min="10243" max="10243" width="7.85546875" style="140" customWidth="1"/>
    <col min="10244" max="10244" width="8.140625" style="140" customWidth="1"/>
    <col min="10245" max="10245" width="9.140625" style="140"/>
    <col min="10246" max="10246" width="8.28515625" style="140" customWidth="1"/>
    <col min="10247" max="10247" width="8" style="140" customWidth="1"/>
    <col min="10248" max="10496" width="9.140625" style="140"/>
    <col min="10497" max="10497" width="6.85546875" style="140" customWidth="1"/>
    <col min="10498" max="10498" width="20.28515625" style="140" customWidth="1"/>
    <col min="10499" max="10499" width="7.85546875" style="140" customWidth="1"/>
    <col min="10500" max="10500" width="8.140625" style="140" customWidth="1"/>
    <col min="10501" max="10501" width="9.140625" style="140"/>
    <col min="10502" max="10502" width="8.28515625" style="140" customWidth="1"/>
    <col min="10503" max="10503" width="8" style="140" customWidth="1"/>
    <col min="10504" max="10752" width="9.140625" style="140"/>
    <col min="10753" max="10753" width="6.85546875" style="140" customWidth="1"/>
    <col min="10754" max="10754" width="20.28515625" style="140" customWidth="1"/>
    <col min="10755" max="10755" width="7.85546875" style="140" customWidth="1"/>
    <col min="10756" max="10756" width="8.140625" style="140" customWidth="1"/>
    <col min="10757" max="10757" width="9.140625" style="140"/>
    <col min="10758" max="10758" width="8.28515625" style="140" customWidth="1"/>
    <col min="10759" max="10759" width="8" style="140" customWidth="1"/>
    <col min="10760" max="11008" width="9.140625" style="140"/>
    <col min="11009" max="11009" width="6.85546875" style="140" customWidth="1"/>
    <col min="11010" max="11010" width="20.28515625" style="140" customWidth="1"/>
    <col min="11011" max="11011" width="7.85546875" style="140" customWidth="1"/>
    <col min="11012" max="11012" width="8.140625" style="140" customWidth="1"/>
    <col min="11013" max="11013" width="9.140625" style="140"/>
    <col min="11014" max="11014" width="8.28515625" style="140" customWidth="1"/>
    <col min="11015" max="11015" width="8" style="140" customWidth="1"/>
    <col min="11016" max="11264" width="9.140625" style="140"/>
    <col min="11265" max="11265" width="6.85546875" style="140" customWidth="1"/>
    <col min="11266" max="11266" width="20.28515625" style="140" customWidth="1"/>
    <col min="11267" max="11267" width="7.85546875" style="140" customWidth="1"/>
    <col min="11268" max="11268" width="8.140625" style="140" customWidth="1"/>
    <col min="11269" max="11269" width="9.140625" style="140"/>
    <col min="11270" max="11270" width="8.28515625" style="140" customWidth="1"/>
    <col min="11271" max="11271" width="8" style="140" customWidth="1"/>
    <col min="11272" max="11520" width="9.140625" style="140"/>
    <col min="11521" max="11521" width="6.85546875" style="140" customWidth="1"/>
    <col min="11522" max="11522" width="20.28515625" style="140" customWidth="1"/>
    <col min="11523" max="11523" width="7.85546875" style="140" customWidth="1"/>
    <col min="11524" max="11524" width="8.140625" style="140" customWidth="1"/>
    <col min="11525" max="11525" width="9.140625" style="140"/>
    <col min="11526" max="11526" width="8.28515625" style="140" customWidth="1"/>
    <col min="11527" max="11527" width="8" style="140" customWidth="1"/>
    <col min="11528" max="11776" width="9.140625" style="140"/>
    <col min="11777" max="11777" width="6.85546875" style="140" customWidth="1"/>
    <col min="11778" max="11778" width="20.28515625" style="140" customWidth="1"/>
    <col min="11779" max="11779" width="7.85546875" style="140" customWidth="1"/>
    <col min="11780" max="11780" width="8.140625" style="140" customWidth="1"/>
    <col min="11781" max="11781" width="9.140625" style="140"/>
    <col min="11782" max="11782" width="8.28515625" style="140" customWidth="1"/>
    <col min="11783" max="11783" width="8" style="140" customWidth="1"/>
    <col min="11784" max="12032" width="9.140625" style="140"/>
    <col min="12033" max="12033" width="6.85546875" style="140" customWidth="1"/>
    <col min="12034" max="12034" width="20.28515625" style="140" customWidth="1"/>
    <col min="12035" max="12035" width="7.85546875" style="140" customWidth="1"/>
    <col min="12036" max="12036" width="8.140625" style="140" customWidth="1"/>
    <col min="12037" max="12037" width="9.140625" style="140"/>
    <col min="12038" max="12038" width="8.28515625" style="140" customWidth="1"/>
    <col min="12039" max="12039" width="8" style="140" customWidth="1"/>
    <col min="12040" max="12288" width="9.140625" style="140"/>
    <col min="12289" max="12289" width="6.85546875" style="140" customWidth="1"/>
    <col min="12290" max="12290" width="20.28515625" style="140" customWidth="1"/>
    <col min="12291" max="12291" width="7.85546875" style="140" customWidth="1"/>
    <col min="12292" max="12292" width="8.140625" style="140" customWidth="1"/>
    <col min="12293" max="12293" width="9.140625" style="140"/>
    <col min="12294" max="12294" width="8.28515625" style="140" customWidth="1"/>
    <col min="12295" max="12295" width="8" style="140" customWidth="1"/>
    <col min="12296" max="12544" width="9.140625" style="140"/>
    <col min="12545" max="12545" width="6.85546875" style="140" customWidth="1"/>
    <col min="12546" max="12546" width="20.28515625" style="140" customWidth="1"/>
    <col min="12547" max="12547" width="7.85546875" style="140" customWidth="1"/>
    <col min="12548" max="12548" width="8.140625" style="140" customWidth="1"/>
    <col min="12549" max="12549" width="9.140625" style="140"/>
    <col min="12550" max="12550" width="8.28515625" style="140" customWidth="1"/>
    <col min="12551" max="12551" width="8" style="140" customWidth="1"/>
    <col min="12552" max="12800" width="9.140625" style="140"/>
    <col min="12801" max="12801" width="6.85546875" style="140" customWidth="1"/>
    <col min="12802" max="12802" width="20.28515625" style="140" customWidth="1"/>
    <col min="12803" max="12803" width="7.85546875" style="140" customWidth="1"/>
    <col min="12804" max="12804" width="8.140625" style="140" customWidth="1"/>
    <col min="12805" max="12805" width="9.140625" style="140"/>
    <col min="12806" max="12806" width="8.28515625" style="140" customWidth="1"/>
    <col min="12807" max="12807" width="8" style="140" customWidth="1"/>
    <col min="12808" max="13056" width="9.140625" style="140"/>
    <col min="13057" max="13057" width="6.85546875" style="140" customWidth="1"/>
    <col min="13058" max="13058" width="20.28515625" style="140" customWidth="1"/>
    <col min="13059" max="13059" width="7.85546875" style="140" customWidth="1"/>
    <col min="13060" max="13060" width="8.140625" style="140" customWidth="1"/>
    <col min="13061" max="13061" width="9.140625" style="140"/>
    <col min="13062" max="13062" width="8.28515625" style="140" customWidth="1"/>
    <col min="13063" max="13063" width="8" style="140" customWidth="1"/>
    <col min="13064" max="13312" width="9.140625" style="140"/>
    <col min="13313" max="13313" width="6.85546875" style="140" customWidth="1"/>
    <col min="13314" max="13314" width="20.28515625" style="140" customWidth="1"/>
    <col min="13315" max="13315" width="7.85546875" style="140" customWidth="1"/>
    <col min="13316" max="13316" width="8.140625" style="140" customWidth="1"/>
    <col min="13317" max="13317" width="9.140625" style="140"/>
    <col min="13318" max="13318" width="8.28515625" style="140" customWidth="1"/>
    <col min="13319" max="13319" width="8" style="140" customWidth="1"/>
    <col min="13320" max="13568" width="9.140625" style="140"/>
    <col min="13569" max="13569" width="6.85546875" style="140" customWidth="1"/>
    <col min="13570" max="13570" width="20.28515625" style="140" customWidth="1"/>
    <col min="13571" max="13571" width="7.85546875" style="140" customWidth="1"/>
    <col min="13572" max="13572" width="8.140625" style="140" customWidth="1"/>
    <col min="13573" max="13573" width="9.140625" style="140"/>
    <col min="13574" max="13574" width="8.28515625" style="140" customWidth="1"/>
    <col min="13575" max="13575" width="8" style="140" customWidth="1"/>
    <col min="13576" max="13824" width="9.140625" style="140"/>
    <col min="13825" max="13825" width="6.85546875" style="140" customWidth="1"/>
    <col min="13826" max="13826" width="20.28515625" style="140" customWidth="1"/>
    <col min="13827" max="13827" width="7.85546875" style="140" customWidth="1"/>
    <col min="13828" max="13828" width="8.140625" style="140" customWidth="1"/>
    <col min="13829" max="13829" width="9.140625" style="140"/>
    <col min="13830" max="13830" width="8.28515625" style="140" customWidth="1"/>
    <col min="13831" max="13831" width="8" style="140" customWidth="1"/>
    <col min="13832" max="14080" width="9.140625" style="140"/>
    <col min="14081" max="14081" width="6.85546875" style="140" customWidth="1"/>
    <col min="14082" max="14082" width="20.28515625" style="140" customWidth="1"/>
    <col min="14083" max="14083" width="7.85546875" style="140" customWidth="1"/>
    <col min="14084" max="14084" width="8.140625" style="140" customWidth="1"/>
    <col min="14085" max="14085" width="9.140625" style="140"/>
    <col min="14086" max="14086" width="8.28515625" style="140" customWidth="1"/>
    <col min="14087" max="14087" width="8" style="140" customWidth="1"/>
    <col min="14088" max="14336" width="9.140625" style="140"/>
    <col min="14337" max="14337" width="6.85546875" style="140" customWidth="1"/>
    <col min="14338" max="14338" width="20.28515625" style="140" customWidth="1"/>
    <col min="14339" max="14339" width="7.85546875" style="140" customWidth="1"/>
    <col min="14340" max="14340" width="8.140625" style="140" customWidth="1"/>
    <col min="14341" max="14341" width="9.140625" style="140"/>
    <col min="14342" max="14342" width="8.28515625" style="140" customWidth="1"/>
    <col min="14343" max="14343" width="8" style="140" customWidth="1"/>
    <col min="14344" max="14592" width="9.140625" style="140"/>
    <col min="14593" max="14593" width="6.85546875" style="140" customWidth="1"/>
    <col min="14594" max="14594" width="20.28515625" style="140" customWidth="1"/>
    <col min="14595" max="14595" width="7.85546875" style="140" customWidth="1"/>
    <col min="14596" max="14596" width="8.140625" style="140" customWidth="1"/>
    <col min="14597" max="14597" width="9.140625" style="140"/>
    <col min="14598" max="14598" width="8.28515625" style="140" customWidth="1"/>
    <col min="14599" max="14599" width="8" style="140" customWidth="1"/>
    <col min="14600" max="14848" width="9.140625" style="140"/>
    <col min="14849" max="14849" width="6.85546875" style="140" customWidth="1"/>
    <col min="14850" max="14850" width="20.28515625" style="140" customWidth="1"/>
    <col min="14851" max="14851" width="7.85546875" style="140" customWidth="1"/>
    <col min="14852" max="14852" width="8.140625" style="140" customWidth="1"/>
    <col min="14853" max="14853" width="9.140625" style="140"/>
    <col min="14854" max="14854" width="8.28515625" style="140" customWidth="1"/>
    <col min="14855" max="14855" width="8" style="140" customWidth="1"/>
    <col min="14856" max="15104" width="9.140625" style="140"/>
    <col min="15105" max="15105" width="6.85546875" style="140" customWidth="1"/>
    <col min="15106" max="15106" width="20.28515625" style="140" customWidth="1"/>
    <col min="15107" max="15107" width="7.85546875" style="140" customWidth="1"/>
    <col min="15108" max="15108" width="8.140625" style="140" customWidth="1"/>
    <col min="15109" max="15109" width="9.140625" style="140"/>
    <col min="15110" max="15110" width="8.28515625" style="140" customWidth="1"/>
    <col min="15111" max="15111" width="8" style="140" customWidth="1"/>
    <col min="15112" max="15360" width="9.140625" style="140"/>
    <col min="15361" max="15361" width="6.85546875" style="140" customWidth="1"/>
    <col min="15362" max="15362" width="20.28515625" style="140" customWidth="1"/>
    <col min="15363" max="15363" width="7.85546875" style="140" customWidth="1"/>
    <col min="15364" max="15364" width="8.140625" style="140" customWidth="1"/>
    <col min="15365" max="15365" width="9.140625" style="140"/>
    <col min="15366" max="15366" width="8.28515625" style="140" customWidth="1"/>
    <col min="15367" max="15367" width="8" style="140" customWidth="1"/>
    <col min="15368" max="15616" width="9.140625" style="140"/>
    <col min="15617" max="15617" width="6.85546875" style="140" customWidth="1"/>
    <col min="15618" max="15618" width="20.28515625" style="140" customWidth="1"/>
    <col min="15619" max="15619" width="7.85546875" style="140" customWidth="1"/>
    <col min="15620" max="15620" width="8.140625" style="140" customWidth="1"/>
    <col min="15621" max="15621" width="9.140625" style="140"/>
    <col min="15622" max="15622" width="8.28515625" style="140" customWidth="1"/>
    <col min="15623" max="15623" width="8" style="140" customWidth="1"/>
    <col min="15624" max="15872" width="9.140625" style="140"/>
    <col min="15873" max="15873" width="6.85546875" style="140" customWidth="1"/>
    <col min="15874" max="15874" width="20.28515625" style="140" customWidth="1"/>
    <col min="15875" max="15875" width="7.85546875" style="140" customWidth="1"/>
    <col min="15876" max="15876" width="8.140625" style="140" customWidth="1"/>
    <col min="15877" max="15877" width="9.140625" style="140"/>
    <col min="15878" max="15878" width="8.28515625" style="140" customWidth="1"/>
    <col min="15879" max="15879" width="8" style="140" customWidth="1"/>
    <col min="15880" max="16128" width="9.140625" style="140"/>
    <col min="16129" max="16129" width="6.85546875" style="140" customWidth="1"/>
    <col min="16130" max="16130" width="20.28515625" style="140" customWidth="1"/>
    <col min="16131" max="16131" width="7.85546875" style="140" customWidth="1"/>
    <col min="16132" max="16132" width="8.140625" style="140" customWidth="1"/>
    <col min="16133" max="16133" width="9.140625" style="140"/>
    <col min="16134" max="16134" width="8.28515625" style="140" customWidth="1"/>
    <col min="16135" max="16135" width="8" style="140" customWidth="1"/>
    <col min="16136" max="16384" width="9.140625" style="140"/>
  </cols>
  <sheetData>
    <row r="1" spans="1:15" s="167" customFormat="1" ht="15.75" customHeight="1">
      <c r="A1" s="444" t="s">
        <v>397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</row>
    <row r="2" spans="1:15" s="167" customFormat="1" ht="15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5" s="167" customFormat="1" ht="15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</row>
    <row r="4" spans="1:15" s="167" customFormat="1" ht="14.25">
      <c r="A4" s="445" t="s">
        <v>398</v>
      </c>
      <c r="B4" s="446" t="s">
        <v>399</v>
      </c>
      <c r="C4" s="447" t="s">
        <v>400</v>
      </c>
      <c r="D4" s="447"/>
      <c r="E4" s="447"/>
      <c r="F4" s="448" t="s">
        <v>401</v>
      </c>
      <c r="G4" s="448"/>
      <c r="H4" s="448"/>
      <c r="I4" s="448" t="s">
        <v>402</v>
      </c>
      <c r="J4" s="448"/>
      <c r="K4" s="448"/>
      <c r="L4" s="448" t="s">
        <v>403</v>
      </c>
      <c r="M4" s="448"/>
      <c r="N4" s="449"/>
      <c r="O4" s="168"/>
    </row>
    <row r="5" spans="1:15" s="167" customFormat="1" ht="14.25">
      <c r="A5" s="445"/>
      <c r="B5" s="446"/>
      <c r="C5" s="274">
        <v>2016</v>
      </c>
      <c r="D5" s="274">
        <v>2017</v>
      </c>
      <c r="E5" s="274" t="s">
        <v>404</v>
      </c>
      <c r="F5" s="274">
        <v>2016</v>
      </c>
      <c r="G5" s="274">
        <v>2017</v>
      </c>
      <c r="H5" s="274" t="s">
        <v>310</v>
      </c>
      <c r="I5" s="274">
        <v>2016</v>
      </c>
      <c r="J5" s="274">
        <v>2017</v>
      </c>
      <c r="K5" s="274" t="s">
        <v>404</v>
      </c>
      <c r="L5" s="274">
        <v>2016</v>
      </c>
      <c r="M5" s="274">
        <v>2017</v>
      </c>
      <c r="N5" s="275" t="s">
        <v>404</v>
      </c>
      <c r="O5" s="168"/>
    </row>
    <row r="6" spans="1:15" s="167" customFormat="1" ht="14.25">
      <c r="A6" s="224">
        <v>1</v>
      </c>
      <c r="B6" s="146" t="s">
        <v>405</v>
      </c>
      <c r="C6" s="224"/>
      <c r="D6" s="224"/>
      <c r="E6" s="276">
        <f t="shared" ref="E6:E30" si="0">D6-C6</f>
        <v>0</v>
      </c>
      <c r="F6" s="224"/>
      <c r="G6" s="224"/>
      <c r="H6" s="277">
        <f t="shared" ref="H6:H30" si="1">G6-F6</f>
        <v>0</v>
      </c>
      <c r="I6" s="224"/>
      <c r="J6" s="224">
        <v>1</v>
      </c>
      <c r="K6" s="276">
        <f>J6-I6</f>
        <v>1</v>
      </c>
      <c r="L6" s="224"/>
      <c r="M6" s="224">
        <v>0.8</v>
      </c>
      <c r="N6" s="276">
        <f t="shared" ref="N6:N30" si="2">M6-L6</f>
        <v>0.8</v>
      </c>
    </row>
    <row r="7" spans="1:15" s="167" customFormat="1" ht="14.25">
      <c r="A7" s="224">
        <v>2</v>
      </c>
      <c r="B7" s="146" t="s">
        <v>406</v>
      </c>
      <c r="C7" s="224"/>
      <c r="D7" s="224"/>
      <c r="E7" s="276">
        <f t="shared" si="0"/>
        <v>0</v>
      </c>
      <c r="F7" s="224"/>
      <c r="G7" s="224"/>
      <c r="H7" s="277">
        <f t="shared" si="1"/>
        <v>0</v>
      </c>
      <c r="I7" s="224"/>
      <c r="J7" s="224">
        <v>0.4</v>
      </c>
      <c r="K7" s="276">
        <f>J7-I7</f>
        <v>0.4</v>
      </c>
      <c r="L7" s="224"/>
      <c r="M7" s="224">
        <v>0.2</v>
      </c>
      <c r="N7" s="276">
        <f t="shared" si="2"/>
        <v>0.2</v>
      </c>
    </row>
    <row r="8" spans="1:15" s="167" customFormat="1" ht="14.25">
      <c r="A8" s="224">
        <v>3</v>
      </c>
      <c r="B8" s="146" t="s">
        <v>0</v>
      </c>
      <c r="C8" s="224"/>
      <c r="D8" s="224"/>
      <c r="E8" s="276">
        <f t="shared" si="0"/>
        <v>0</v>
      </c>
      <c r="F8" s="224"/>
      <c r="G8" s="224"/>
      <c r="H8" s="277">
        <f t="shared" si="1"/>
        <v>0</v>
      </c>
      <c r="I8" s="224">
        <v>3.3000000000000002E-2</v>
      </c>
      <c r="J8" s="224">
        <v>0.5</v>
      </c>
      <c r="K8" s="276">
        <f>J8-I8</f>
        <v>0.46699999999999997</v>
      </c>
      <c r="L8" s="224">
        <v>1.7000000000000001E-2</v>
      </c>
      <c r="M8" s="224">
        <v>0.6</v>
      </c>
      <c r="N8" s="276">
        <f t="shared" si="2"/>
        <v>0.58299999999999996</v>
      </c>
    </row>
    <row r="9" spans="1:15" s="167" customFormat="1" ht="14.25">
      <c r="A9" s="224">
        <v>4</v>
      </c>
      <c r="B9" s="146" t="s">
        <v>407</v>
      </c>
      <c r="C9" s="224"/>
      <c r="D9" s="224"/>
      <c r="E9" s="276">
        <f t="shared" si="0"/>
        <v>0</v>
      </c>
      <c r="F9" s="224"/>
      <c r="G9" s="224"/>
      <c r="H9" s="277">
        <f t="shared" si="1"/>
        <v>0</v>
      </c>
      <c r="I9" s="224">
        <v>4.7</v>
      </c>
      <c r="J9" s="224">
        <v>20.100000000000001</v>
      </c>
      <c r="K9" s="276">
        <f>J9-I9</f>
        <v>15.400000000000002</v>
      </c>
      <c r="L9" s="224">
        <v>3.3</v>
      </c>
      <c r="M9" s="224">
        <v>7.8620000000000001</v>
      </c>
      <c r="N9" s="276">
        <f t="shared" si="2"/>
        <v>4.5620000000000003</v>
      </c>
    </row>
    <row r="10" spans="1:15" s="167" customFormat="1" ht="14.25">
      <c r="A10" s="224">
        <v>5</v>
      </c>
      <c r="B10" s="146" t="s">
        <v>408</v>
      </c>
      <c r="C10" s="223"/>
      <c r="D10" s="223"/>
      <c r="E10" s="276">
        <f t="shared" si="0"/>
        <v>0</v>
      </c>
      <c r="F10" s="223"/>
      <c r="G10" s="223"/>
      <c r="H10" s="277">
        <f t="shared" si="1"/>
        <v>0</v>
      </c>
      <c r="I10" s="223"/>
      <c r="J10" s="223">
        <v>5.0999999999999996</v>
      </c>
      <c r="K10" s="276">
        <f>J10-I10</f>
        <v>5.0999999999999996</v>
      </c>
      <c r="L10" s="223"/>
      <c r="M10" s="223">
        <v>1.071</v>
      </c>
      <c r="N10" s="276">
        <f t="shared" si="2"/>
        <v>1.071</v>
      </c>
    </row>
    <row r="11" spans="1:15" s="167" customFormat="1" ht="14.25">
      <c r="A11" s="224">
        <v>6</v>
      </c>
      <c r="B11" s="146" t="s">
        <v>409</v>
      </c>
      <c r="C11" s="223"/>
      <c r="D11" s="223"/>
      <c r="E11" s="276">
        <f t="shared" si="0"/>
        <v>0</v>
      </c>
      <c r="F11" s="223"/>
      <c r="G11" s="223"/>
      <c r="H11" s="277">
        <f t="shared" si="1"/>
        <v>0</v>
      </c>
      <c r="I11" s="223">
        <v>12.5</v>
      </c>
      <c r="J11" s="223">
        <v>10.8</v>
      </c>
      <c r="K11" s="276">
        <v>12</v>
      </c>
      <c r="L11" s="223">
        <v>2.9</v>
      </c>
      <c r="M11" s="223">
        <v>2.5</v>
      </c>
      <c r="N11" s="276">
        <f t="shared" si="2"/>
        <v>-0.39999999999999991</v>
      </c>
    </row>
    <row r="12" spans="1:15" s="167" customFormat="1" ht="14.25">
      <c r="A12" s="224">
        <v>7</v>
      </c>
      <c r="B12" s="146" t="s">
        <v>6</v>
      </c>
      <c r="C12" s="223">
        <v>246</v>
      </c>
      <c r="D12" s="223">
        <v>40</v>
      </c>
      <c r="E12" s="276">
        <f t="shared" si="0"/>
        <v>-206</v>
      </c>
      <c r="F12" s="223">
        <v>246</v>
      </c>
      <c r="G12" s="223">
        <v>40</v>
      </c>
      <c r="H12" s="277">
        <f t="shared" si="1"/>
        <v>-206</v>
      </c>
      <c r="I12" s="223">
        <v>24</v>
      </c>
      <c r="J12" s="223">
        <v>17</v>
      </c>
      <c r="K12" s="276">
        <v>12</v>
      </c>
      <c r="L12" s="223"/>
      <c r="M12" s="223">
        <v>3.5</v>
      </c>
      <c r="N12" s="276">
        <f t="shared" si="2"/>
        <v>3.5</v>
      </c>
    </row>
    <row r="13" spans="1:15" s="167" customFormat="1" ht="14.25">
      <c r="A13" s="224">
        <v>8</v>
      </c>
      <c r="B13" s="146" t="s">
        <v>1</v>
      </c>
      <c r="C13" s="223">
        <v>2177</v>
      </c>
      <c r="D13" s="223">
        <v>1876</v>
      </c>
      <c r="E13" s="276">
        <f t="shared" si="0"/>
        <v>-301</v>
      </c>
      <c r="F13" s="223">
        <v>2139</v>
      </c>
      <c r="G13" s="223">
        <v>1825</v>
      </c>
      <c r="H13" s="277">
        <f t="shared" si="1"/>
        <v>-314</v>
      </c>
      <c r="I13" s="223">
        <v>11.9</v>
      </c>
      <c r="J13" s="223">
        <v>1.9</v>
      </c>
      <c r="K13" s="276">
        <f t="shared" ref="K13:K30" si="3">J13-I13</f>
        <v>-10</v>
      </c>
      <c r="L13" s="223">
        <v>20.3</v>
      </c>
      <c r="M13" s="223">
        <v>5.2</v>
      </c>
      <c r="N13" s="276">
        <f t="shared" si="2"/>
        <v>-15.100000000000001</v>
      </c>
    </row>
    <row r="14" spans="1:15" s="167" customFormat="1" ht="14.25">
      <c r="A14" s="224">
        <v>9</v>
      </c>
      <c r="B14" s="146" t="s">
        <v>410</v>
      </c>
      <c r="C14" s="223"/>
      <c r="D14" s="223"/>
      <c r="E14" s="276">
        <f t="shared" si="0"/>
        <v>0</v>
      </c>
      <c r="F14" s="223"/>
      <c r="G14" s="223"/>
      <c r="H14" s="277">
        <f t="shared" si="1"/>
        <v>0</v>
      </c>
      <c r="I14" s="223"/>
      <c r="J14" s="223">
        <v>3</v>
      </c>
      <c r="K14" s="276">
        <f t="shared" si="3"/>
        <v>3</v>
      </c>
      <c r="L14" s="223"/>
      <c r="M14" s="223">
        <v>0.67100000000000004</v>
      </c>
      <c r="N14" s="276">
        <f t="shared" si="2"/>
        <v>0.67100000000000004</v>
      </c>
    </row>
    <row r="15" spans="1:15" s="167" customFormat="1" ht="14.25">
      <c r="A15" s="224">
        <v>10</v>
      </c>
      <c r="B15" s="146" t="s">
        <v>2</v>
      </c>
      <c r="C15" s="223">
        <v>9506.7999999999993</v>
      </c>
      <c r="D15" s="223">
        <v>11197</v>
      </c>
      <c r="E15" s="276">
        <f t="shared" si="0"/>
        <v>1690.2000000000007</v>
      </c>
      <c r="F15" s="223">
        <v>9457.7999999999993</v>
      </c>
      <c r="G15" s="223">
        <v>11087</v>
      </c>
      <c r="H15" s="277">
        <f t="shared" si="1"/>
        <v>1629.2000000000007</v>
      </c>
      <c r="I15" s="223">
        <v>29</v>
      </c>
      <c r="J15" s="223">
        <v>38.9</v>
      </c>
      <c r="K15" s="276">
        <f t="shared" si="3"/>
        <v>9.8999999999999986</v>
      </c>
      <c r="L15" s="223">
        <v>33.299999999999997</v>
      </c>
      <c r="M15" s="223">
        <v>41.8</v>
      </c>
      <c r="N15" s="276">
        <f t="shared" si="2"/>
        <v>8.5</v>
      </c>
    </row>
    <row r="16" spans="1:15" s="167" customFormat="1" ht="14.25">
      <c r="A16" s="224">
        <v>11</v>
      </c>
      <c r="B16" s="146" t="s">
        <v>411</v>
      </c>
      <c r="C16" s="223"/>
      <c r="D16" s="223"/>
      <c r="E16" s="276">
        <f t="shared" si="0"/>
        <v>0</v>
      </c>
      <c r="F16" s="223"/>
      <c r="G16" s="223"/>
      <c r="H16" s="277">
        <f t="shared" si="1"/>
        <v>0</v>
      </c>
      <c r="I16" s="223">
        <v>70</v>
      </c>
      <c r="J16" s="223">
        <v>65</v>
      </c>
      <c r="K16" s="276">
        <f t="shared" si="3"/>
        <v>-5</v>
      </c>
      <c r="L16" s="223">
        <v>15</v>
      </c>
      <c r="M16" s="223">
        <v>14.06</v>
      </c>
      <c r="N16" s="276">
        <f t="shared" si="2"/>
        <v>-0.9399999999999995</v>
      </c>
    </row>
    <row r="17" spans="1:15" s="167" customFormat="1" ht="14.25">
      <c r="A17" s="224">
        <v>12</v>
      </c>
      <c r="B17" s="146" t="s">
        <v>3</v>
      </c>
      <c r="C17" s="223"/>
      <c r="D17" s="223"/>
      <c r="E17" s="276">
        <f t="shared" si="0"/>
        <v>0</v>
      </c>
      <c r="F17" s="223"/>
      <c r="G17" s="223"/>
      <c r="H17" s="277">
        <f t="shared" si="1"/>
        <v>0</v>
      </c>
      <c r="I17" s="223">
        <v>3.5</v>
      </c>
      <c r="J17" s="223">
        <v>7</v>
      </c>
      <c r="K17" s="276">
        <f t="shared" si="3"/>
        <v>3.5</v>
      </c>
      <c r="L17" s="223">
        <v>1.302</v>
      </c>
      <c r="M17" s="223">
        <v>2.0019999999999998</v>
      </c>
      <c r="N17" s="276">
        <f t="shared" si="2"/>
        <v>0.69999999999999973</v>
      </c>
    </row>
    <row r="18" spans="1:15" s="167" customFormat="1" ht="14.25">
      <c r="A18" s="224">
        <v>13</v>
      </c>
      <c r="B18" s="146" t="s">
        <v>412</v>
      </c>
      <c r="C18" s="223"/>
      <c r="D18" s="223"/>
      <c r="E18" s="276">
        <f t="shared" si="0"/>
        <v>0</v>
      </c>
      <c r="F18" s="223"/>
      <c r="G18" s="223"/>
      <c r="H18" s="277">
        <f t="shared" si="1"/>
        <v>0</v>
      </c>
      <c r="I18" s="223">
        <v>10</v>
      </c>
      <c r="J18" s="223">
        <v>10</v>
      </c>
      <c r="K18" s="276">
        <f t="shared" si="3"/>
        <v>0</v>
      </c>
      <c r="L18" s="223">
        <v>7.7</v>
      </c>
      <c r="M18" s="223">
        <v>4</v>
      </c>
      <c r="N18" s="276">
        <f t="shared" si="2"/>
        <v>-3.7</v>
      </c>
    </row>
    <row r="19" spans="1:15" s="167" customFormat="1" ht="14.25">
      <c r="A19" s="224">
        <v>14</v>
      </c>
      <c r="B19" s="146" t="s">
        <v>413</v>
      </c>
      <c r="C19" s="223"/>
      <c r="D19" s="223"/>
      <c r="E19" s="276">
        <f t="shared" si="0"/>
        <v>0</v>
      </c>
      <c r="F19" s="223"/>
      <c r="G19" s="223"/>
      <c r="H19" s="277">
        <f t="shared" si="1"/>
        <v>0</v>
      </c>
      <c r="I19" s="223"/>
      <c r="J19" s="223">
        <v>2</v>
      </c>
      <c r="K19" s="276">
        <f t="shared" si="3"/>
        <v>2</v>
      </c>
      <c r="L19" s="223"/>
      <c r="M19" s="223">
        <v>2.13</v>
      </c>
      <c r="N19" s="276">
        <f t="shared" si="2"/>
        <v>2.13</v>
      </c>
    </row>
    <row r="20" spans="1:15" s="167" customFormat="1" ht="14.25">
      <c r="A20" s="224">
        <v>15</v>
      </c>
      <c r="B20" s="146" t="s">
        <v>414</v>
      </c>
      <c r="C20" s="223"/>
      <c r="D20" s="223"/>
      <c r="E20" s="276">
        <f t="shared" si="0"/>
        <v>0</v>
      </c>
      <c r="F20" s="223"/>
      <c r="G20" s="223"/>
      <c r="H20" s="277">
        <f t="shared" si="1"/>
        <v>0</v>
      </c>
      <c r="I20" s="223"/>
      <c r="J20" s="223">
        <v>0</v>
      </c>
      <c r="K20" s="276">
        <f t="shared" si="3"/>
        <v>0</v>
      </c>
      <c r="L20" s="223"/>
      <c r="M20" s="223"/>
      <c r="N20" s="276">
        <f t="shared" si="2"/>
        <v>0</v>
      </c>
    </row>
    <row r="21" spans="1:15" s="167" customFormat="1" ht="14.25">
      <c r="A21" s="224">
        <v>16</v>
      </c>
      <c r="B21" s="146" t="s">
        <v>415</v>
      </c>
      <c r="C21" s="223"/>
      <c r="D21" s="223"/>
      <c r="E21" s="276">
        <f t="shared" si="0"/>
        <v>0</v>
      </c>
      <c r="F21" s="223"/>
      <c r="G21" s="223"/>
      <c r="H21" s="277">
        <f t="shared" si="1"/>
        <v>0</v>
      </c>
      <c r="I21" s="223"/>
      <c r="J21" s="223"/>
      <c r="K21" s="276">
        <f t="shared" si="3"/>
        <v>0</v>
      </c>
      <c r="L21" s="223"/>
      <c r="M21" s="223">
        <v>0</v>
      </c>
      <c r="N21" s="276">
        <f t="shared" si="2"/>
        <v>0</v>
      </c>
    </row>
    <row r="22" spans="1:15" s="167" customFormat="1" ht="14.25">
      <c r="A22" s="224">
        <v>17</v>
      </c>
      <c r="B22" s="146" t="s">
        <v>8</v>
      </c>
      <c r="C22" s="223"/>
      <c r="D22" s="223"/>
      <c r="E22" s="276">
        <f t="shared" si="0"/>
        <v>0</v>
      </c>
      <c r="F22" s="223"/>
      <c r="G22" s="223"/>
      <c r="H22" s="277">
        <f t="shared" si="1"/>
        <v>0</v>
      </c>
      <c r="I22" s="223"/>
      <c r="J22" s="223"/>
      <c r="K22" s="276">
        <f t="shared" si="3"/>
        <v>0</v>
      </c>
      <c r="L22" s="223"/>
      <c r="M22" s="223"/>
      <c r="N22" s="276">
        <f t="shared" si="2"/>
        <v>0</v>
      </c>
    </row>
    <row r="23" spans="1:15" s="167" customFormat="1" ht="14.25">
      <c r="A23" s="224">
        <v>18</v>
      </c>
      <c r="B23" s="146" t="s">
        <v>7</v>
      </c>
      <c r="C23" s="223"/>
      <c r="D23" s="223"/>
      <c r="E23" s="276">
        <f t="shared" si="0"/>
        <v>0</v>
      </c>
      <c r="F23" s="223"/>
      <c r="G23" s="223"/>
      <c r="H23" s="277">
        <f t="shared" si="1"/>
        <v>0</v>
      </c>
      <c r="I23" s="223"/>
      <c r="J23" s="223">
        <v>1</v>
      </c>
      <c r="K23" s="276">
        <f t="shared" si="3"/>
        <v>1</v>
      </c>
      <c r="L23" s="223"/>
      <c r="M23" s="223"/>
      <c r="N23" s="276">
        <f t="shared" si="2"/>
        <v>0</v>
      </c>
    </row>
    <row r="24" spans="1:15" s="167" customFormat="1" ht="14.25">
      <c r="A24" s="224">
        <v>19</v>
      </c>
      <c r="B24" s="146" t="s">
        <v>9</v>
      </c>
      <c r="C24" s="223"/>
      <c r="D24" s="223"/>
      <c r="E24" s="276">
        <f t="shared" si="0"/>
        <v>0</v>
      </c>
      <c r="F24" s="223"/>
      <c r="G24" s="223"/>
      <c r="H24" s="277">
        <f t="shared" si="1"/>
        <v>0</v>
      </c>
      <c r="I24" s="223">
        <v>6</v>
      </c>
      <c r="J24" s="223">
        <v>6</v>
      </c>
      <c r="K24" s="276">
        <f t="shared" si="3"/>
        <v>0</v>
      </c>
      <c r="L24" s="223"/>
      <c r="M24" s="223">
        <v>2.5</v>
      </c>
      <c r="N24" s="276">
        <f t="shared" si="2"/>
        <v>2.5</v>
      </c>
    </row>
    <row r="25" spans="1:15" s="167" customFormat="1" ht="14.25">
      <c r="A25" s="224">
        <v>20</v>
      </c>
      <c r="B25" s="146" t="s">
        <v>416</v>
      </c>
      <c r="C25" s="223"/>
      <c r="D25" s="223"/>
      <c r="E25" s="276">
        <f t="shared" si="0"/>
        <v>0</v>
      </c>
      <c r="F25" s="223"/>
      <c r="G25" s="223"/>
      <c r="H25" s="277">
        <f t="shared" si="1"/>
        <v>0</v>
      </c>
      <c r="I25" s="223"/>
      <c r="J25" s="223">
        <v>1.5</v>
      </c>
      <c r="K25" s="276">
        <f t="shared" si="3"/>
        <v>1.5</v>
      </c>
      <c r="L25" s="223"/>
      <c r="M25" s="223">
        <v>0.5</v>
      </c>
      <c r="N25" s="276">
        <f t="shared" si="2"/>
        <v>0.5</v>
      </c>
    </row>
    <row r="26" spans="1:15" s="167" customFormat="1" ht="14.25">
      <c r="A26" s="224">
        <v>21</v>
      </c>
      <c r="B26" s="146" t="s">
        <v>417</v>
      </c>
      <c r="C26" s="223"/>
      <c r="D26" s="223"/>
      <c r="E26" s="276">
        <f t="shared" si="0"/>
        <v>0</v>
      </c>
      <c r="F26" s="223"/>
      <c r="G26" s="223"/>
      <c r="H26" s="277">
        <f t="shared" si="1"/>
        <v>0</v>
      </c>
      <c r="I26" s="223">
        <v>9.6</v>
      </c>
      <c r="J26" s="223">
        <v>15.5</v>
      </c>
      <c r="K26" s="276">
        <f t="shared" si="3"/>
        <v>5.9</v>
      </c>
      <c r="L26" s="223">
        <v>2.1</v>
      </c>
      <c r="M26" s="223">
        <v>6</v>
      </c>
      <c r="N26" s="276">
        <f t="shared" si="2"/>
        <v>3.9</v>
      </c>
    </row>
    <row r="27" spans="1:15" s="167" customFormat="1" ht="14.25">
      <c r="A27" s="224">
        <v>22</v>
      </c>
      <c r="B27" s="146" t="s">
        <v>10</v>
      </c>
      <c r="C27" s="223"/>
      <c r="D27" s="223"/>
      <c r="E27" s="276">
        <f t="shared" si="0"/>
        <v>0</v>
      </c>
      <c r="F27" s="223"/>
      <c r="G27" s="223"/>
      <c r="H27" s="277">
        <f t="shared" si="1"/>
        <v>0</v>
      </c>
      <c r="I27" s="223"/>
      <c r="J27" s="223">
        <v>1</v>
      </c>
      <c r="K27" s="276">
        <f t="shared" si="3"/>
        <v>1</v>
      </c>
      <c r="L27" s="223"/>
      <c r="M27" s="223">
        <v>0.5</v>
      </c>
      <c r="N27" s="276">
        <f t="shared" si="2"/>
        <v>0.5</v>
      </c>
    </row>
    <row r="28" spans="1:15" s="167" customFormat="1" ht="14.25">
      <c r="A28" s="224">
        <v>23</v>
      </c>
      <c r="B28" s="146" t="s">
        <v>5</v>
      </c>
      <c r="C28" s="223">
        <v>2822</v>
      </c>
      <c r="D28" s="223">
        <v>2779</v>
      </c>
      <c r="E28" s="276">
        <f t="shared" si="0"/>
        <v>-43</v>
      </c>
      <c r="F28" s="223">
        <v>2809</v>
      </c>
      <c r="G28" s="223">
        <v>2769</v>
      </c>
      <c r="H28" s="277">
        <f t="shared" si="1"/>
        <v>-40</v>
      </c>
      <c r="I28" s="223"/>
      <c r="J28" s="223">
        <v>13.6</v>
      </c>
      <c r="K28" s="276">
        <f t="shared" si="3"/>
        <v>13.6</v>
      </c>
      <c r="L28" s="223"/>
      <c r="M28" s="223">
        <v>7.8</v>
      </c>
      <c r="N28" s="276">
        <f t="shared" si="2"/>
        <v>7.8</v>
      </c>
    </row>
    <row r="29" spans="1:15" s="167" customFormat="1" ht="14.25">
      <c r="A29" s="224">
        <v>24</v>
      </c>
      <c r="B29" s="146" t="s">
        <v>4</v>
      </c>
      <c r="C29" s="223"/>
      <c r="D29" s="223"/>
      <c r="E29" s="276">
        <f t="shared" si="0"/>
        <v>0</v>
      </c>
      <c r="F29" s="223"/>
      <c r="G29" s="223"/>
      <c r="H29" s="277">
        <f t="shared" si="1"/>
        <v>0</v>
      </c>
      <c r="I29" s="223">
        <v>62</v>
      </c>
      <c r="J29" s="223">
        <v>115</v>
      </c>
      <c r="K29" s="276">
        <f t="shared" si="3"/>
        <v>53</v>
      </c>
      <c r="L29" s="223">
        <v>89</v>
      </c>
      <c r="M29" s="223">
        <v>108.8</v>
      </c>
      <c r="N29" s="276">
        <f t="shared" si="2"/>
        <v>19.799999999999997</v>
      </c>
    </row>
    <row r="30" spans="1:15" s="167" customFormat="1" ht="14.25">
      <c r="A30" s="442" t="s">
        <v>418</v>
      </c>
      <c r="B30" s="443"/>
      <c r="C30" s="278">
        <f>SUM(C6:C29)</f>
        <v>14751.8</v>
      </c>
      <c r="D30" s="278">
        <f>SUM(D6:D29)</f>
        <v>15892</v>
      </c>
      <c r="E30" s="279">
        <f t="shared" si="0"/>
        <v>1140.2000000000007</v>
      </c>
      <c r="F30" s="278">
        <v>14651.8</v>
      </c>
      <c r="G30" s="278">
        <f>SUM(G6:G29)</f>
        <v>15721</v>
      </c>
      <c r="H30" s="280">
        <f t="shared" si="1"/>
        <v>1069.2000000000007</v>
      </c>
      <c r="I30" s="278">
        <v>243.233</v>
      </c>
      <c r="J30" s="278">
        <f>SUM(J6:J29)</f>
        <v>336.29999999999995</v>
      </c>
      <c r="K30" s="279">
        <f t="shared" si="3"/>
        <v>93.06699999999995</v>
      </c>
      <c r="L30" s="278">
        <v>174.91899999999998</v>
      </c>
      <c r="M30" s="278">
        <f>SUM(M6:M29)</f>
        <v>212.49599999999998</v>
      </c>
      <c r="N30" s="281">
        <f t="shared" si="2"/>
        <v>37.576999999999998</v>
      </c>
      <c r="O30" s="168"/>
    </row>
    <row r="31" spans="1:15">
      <c r="D31" s="158"/>
      <c r="G31" s="158"/>
      <c r="J31" s="158"/>
      <c r="M31" s="158"/>
    </row>
    <row r="34" spans="7:7">
      <c r="G34" s="158"/>
    </row>
  </sheetData>
  <mergeCells count="8">
    <mergeCell ref="A30:B30"/>
    <mergeCell ref="A1:N1"/>
    <mergeCell ref="A4:A5"/>
    <mergeCell ref="B4:B5"/>
    <mergeCell ref="C4:E4"/>
    <mergeCell ref="F4:H4"/>
    <mergeCell ref="I4:K4"/>
    <mergeCell ref="L4:N4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4"/>
  <sheetViews>
    <sheetView workbookViewId="0">
      <selection activeCell="I19" sqref="I19"/>
    </sheetView>
  </sheetViews>
  <sheetFormatPr defaultRowHeight="12.75"/>
  <cols>
    <col min="1" max="1" width="16.42578125" style="282" customWidth="1"/>
    <col min="2" max="2" width="9.42578125" style="282" customWidth="1"/>
    <col min="3" max="3" width="6.140625" style="282" customWidth="1"/>
    <col min="4" max="4" width="7.7109375" style="282" customWidth="1"/>
    <col min="5" max="5" width="9.42578125" style="282" customWidth="1"/>
    <col min="6" max="6" width="6.140625" style="282" customWidth="1"/>
    <col min="7" max="7" width="7.7109375" style="282" customWidth="1"/>
    <col min="8" max="8" width="9.42578125" style="282" customWidth="1"/>
    <col min="9" max="9" width="6.140625" style="282" customWidth="1"/>
    <col min="10" max="10" width="7.7109375" style="282" customWidth="1"/>
    <col min="11" max="11" width="9.140625" style="282"/>
    <col min="12" max="13" width="8.28515625" style="282" customWidth="1"/>
    <col min="14" max="256" width="9.140625" style="282"/>
    <col min="257" max="257" width="16.42578125" style="282" customWidth="1"/>
    <col min="258" max="258" width="9.42578125" style="282" customWidth="1"/>
    <col min="259" max="259" width="6.140625" style="282" customWidth="1"/>
    <col min="260" max="260" width="7.7109375" style="282" customWidth="1"/>
    <col min="261" max="261" width="9.42578125" style="282" customWidth="1"/>
    <col min="262" max="262" width="6.140625" style="282" customWidth="1"/>
    <col min="263" max="263" width="7.7109375" style="282" customWidth="1"/>
    <col min="264" max="264" width="9.42578125" style="282" customWidth="1"/>
    <col min="265" max="265" width="6.140625" style="282" customWidth="1"/>
    <col min="266" max="266" width="7.7109375" style="282" customWidth="1"/>
    <col min="267" max="267" width="9.140625" style="282"/>
    <col min="268" max="269" width="8.28515625" style="282" customWidth="1"/>
    <col min="270" max="512" width="9.140625" style="282"/>
    <col min="513" max="513" width="16.42578125" style="282" customWidth="1"/>
    <col min="514" max="514" width="9.42578125" style="282" customWidth="1"/>
    <col min="515" max="515" width="6.140625" style="282" customWidth="1"/>
    <col min="516" max="516" width="7.7109375" style="282" customWidth="1"/>
    <col min="517" max="517" width="9.42578125" style="282" customWidth="1"/>
    <col min="518" max="518" width="6.140625" style="282" customWidth="1"/>
    <col min="519" max="519" width="7.7109375" style="282" customWidth="1"/>
    <col min="520" max="520" width="9.42578125" style="282" customWidth="1"/>
    <col min="521" max="521" width="6.140625" style="282" customWidth="1"/>
    <col min="522" max="522" width="7.7109375" style="282" customWidth="1"/>
    <col min="523" max="523" width="9.140625" style="282"/>
    <col min="524" max="525" width="8.28515625" style="282" customWidth="1"/>
    <col min="526" max="768" width="9.140625" style="282"/>
    <col min="769" max="769" width="16.42578125" style="282" customWidth="1"/>
    <col min="770" max="770" width="9.42578125" style="282" customWidth="1"/>
    <col min="771" max="771" width="6.140625" style="282" customWidth="1"/>
    <col min="772" max="772" width="7.7109375" style="282" customWidth="1"/>
    <col min="773" max="773" width="9.42578125" style="282" customWidth="1"/>
    <col min="774" max="774" width="6.140625" style="282" customWidth="1"/>
    <col min="775" max="775" width="7.7109375" style="282" customWidth="1"/>
    <col min="776" max="776" width="9.42578125" style="282" customWidth="1"/>
    <col min="777" max="777" width="6.140625" style="282" customWidth="1"/>
    <col min="778" max="778" width="7.7109375" style="282" customWidth="1"/>
    <col min="779" max="779" width="9.140625" style="282"/>
    <col min="780" max="781" width="8.28515625" style="282" customWidth="1"/>
    <col min="782" max="1024" width="9.140625" style="282"/>
    <col min="1025" max="1025" width="16.42578125" style="282" customWidth="1"/>
    <col min="1026" max="1026" width="9.42578125" style="282" customWidth="1"/>
    <col min="1027" max="1027" width="6.140625" style="282" customWidth="1"/>
    <col min="1028" max="1028" width="7.7109375" style="282" customWidth="1"/>
    <col min="1029" max="1029" width="9.42578125" style="282" customWidth="1"/>
    <col min="1030" max="1030" width="6.140625" style="282" customWidth="1"/>
    <col min="1031" max="1031" width="7.7109375" style="282" customWidth="1"/>
    <col min="1032" max="1032" width="9.42578125" style="282" customWidth="1"/>
    <col min="1033" max="1033" width="6.140625" style="282" customWidth="1"/>
    <col min="1034" max="1034" width="7.7109375" style="282" customWidth="1"/>
    <col min="1035" max="1035" width="9.140625" style="282"/>
    <col min="1036" max="1037" width="8.28515625" style="282" customWidth="1"/>
    <col min="1038" max="1280" width="9.140625" style="282"/>
    <col min="1281" max="1281" width="16.42578125" style="282" customWidth="1"/>
    <col min="1282" max="1282" width="9.42578125" style="282" customWidth="1"/>
    <col min="1283" max="1283" width="6.140625" style="282" customWidth="1"/>
    <col min="1284" max="1284" width="7.7109375" style="282" customWidth="1"/>
    <col min="1285" max="1285" width="9.42578125" style="282" customWidth="1"/>
    <col min="1286" max="1286" width="6.140625" style="282" customWidth="1"/>
    <col min="1287" max="1287" width="7.7109375" style="282" customWidth="1"/>
    <col min="1288" max="1288" width="9.42578125" style="282" customWidth="1"/>
    <col min="1289" max="1289" width="6.140625" style="282" customWidth="1"/>
    <col min="1290" max="1290" width="7.7109375" style="282" customWidth="1"/>
    <col min="1291" max="1291" width="9.140625" style="282"/>
    <col min="1292" max="1293" width="8.28515625" style="282" customWidth="1"/>
    <col min="1294" max="1536" width="9.140625" style="282"/>
    <col min="1537" max="1537" width="16.42578125" style="282" customWidth="1"/>
    <col min="1538" max="1538" width="9.42578125" style="282" customWidth="1"/>
    <col min="1539" max="1539" width="6.140625" style="282" customWidth="1"/>
    <col min="1540" max="1540" width="7.7109375" style="282" customWidth="1"/>
    <col min="1541" max="1541" width="9.42578125" style="282" customWidth="1"/>
    <col min="1542" max="1542" width="6.140625" style="282" customWidth="1"/>
    <col min="1543" max="1543" width="7.7109375" style="282" customWidth="1"/>
    <col min="1544" max="1544" width="9.42578125" style="282" customWidth="1"/>
    <col min="1545" max="1545" width="6.140625" style="282" customWidth="1"/>
    <col min="1546" max="1546" width="7.7109375" style="282" customWidth="1"/>
    <col min="1547" max="1547" width="9.140625" style="282"/>
    <col min="1548" max="1549" width="8.28515625" style="282" customWidth="1"/>
    <col min="1550" max="1792" width="9.140625" style="282"/>
    <col min="1793" max="1793" width="16.42578125" style="282" customWidth="1"/>
    <col min="1794" max="1794" width="9.42578125" style="282" customWidth="1"/>
    <col min="1795" max="1795" width="6.140625" style="282" customWidth="1"/>
    <col min="1796" max="1796" width="7.7109375" style="282" customWidth="1"/>
    <col min="1797" max="1797" width="9.42578125" style="282" customWidth="1"/>
    <col min="1798" max="1798" width="6.140625" style="282" customWidth="1"/>
    <col min="1799" max="1799" width="7.7109375" style="282" customWidth="1"/>
    <col min="1800" max="1800" width="9.42578125" style="282" customWidth="1"/>
    <col min="1801" max="1801" width="6.140625" style="282" customWidth="1"/>
    <col min="1802" max="1802" width="7.7109375" style="282" customWidth="1"/>
    <col min="1803" max="1803" width="9.140625" style="282"/>
    <col min="1804" max="1805" width="8.28515625" style="282" customWidth="1"/>
    <col min="1806" max="2048" width="9.140625" style="282"/>
    <col min="2049" max="2049" width="16.42578125" style="282" customWidth="1"/>
    <col min="2050" max="2050" width="9.42578125" style="282" customWidth="1"/>
    <col min="2051" max="2051" width="6.140625" style="282" customWidth="1"/>
    <col min="2052" max="2052" width="7.7109375" style="282" customWidth="1"/>
    <col min="2053" max="2053" width="9.42578125" style="282" customWidth="1"/>
    <col min="2054" max="2054" width="6.140625" style="282" customWidth="1"/>
    <col min="2055" max="2055" width="7.7109375" style="282" customWidth="1"/>
    <col min="2056" max="2056" width="9.42578125" style="282" customWidth="1"/>
    <col min="2057" max="2057" width="6.140625" style="282" customWidth="1"/>
    <col min="2058" max="2058" width="7.7109375" style="282" customWidth="1"/>
    <col min="2059" max="2059" width="9.140625" style="282"/>
    <col min="2060" max="2061" width="8.28515625" style="282" customWidth="1"/>
    <col min="2062" max="2304" width="9.140625" style="282"/>
    <col min="2305" max="2305" width="16.42578125" style="282" customWidth="1"/>
    <col min="2306" max="2306" width="9.42578125" style="282" customWidth="1"/>
    <col min="2307" max="2307" width="6.140625" style="282" customWidth="1"/>
    <col min="2308" max="2308" width="7.7109375" style="282" customWidth="1"/>
    <col min="2309" max="2309" width="9.42578125" style="282" customWidth="1"/>
    <col min="2310" max="2310" width="6.140625" style="282" customWidth="1"/>
    <col min="2311" max="2311" width="7.7109375" style="282" customWidth="1"/>
    <col min="2312" max="2312" width="9.42578125" style="282" customWidth="1"/>
    <col min="2313" max="2313" width="6.140625" style="282" customWidth="1"/>
    <col min="2314" max="2314" width="7.7109375" style="282" customWidth="1"/>
    <col min="2315" max="2315" width="9.140625" style="282"/>
    <col min="2316" max="2317" width="8.28515625" style="282" customWidth="1"/>
    <col min="2318" max="2560" width="9.140625" style="282"/>
    <col min="2561" max="2561" width="16.42578125" style="282" customWidth="1"/>
    <col min="2562" max="2562" width="9.42578125" style="282" customWidth="1"/>
    <col min="2563" max="2563" width="6.140625" style="282" customWidth="1"/>
    <col min="2564" max="2564" width="7.7109375" style="282" customWidth="1"/>
    <col min="2565" max="2565" width="9.42578125" style="282" customWidth="1"/>
    <col min="2566" max="2566" width="6.140625" style="282" customWidth="1"/>
    <col min="2567" max="2567" width="7.7109375" style="282" customWidth="1"/>
    <col min="2568" max="2568" width="9.42578125" style="282" customWidth="1"/>
    <col min="2569" max="2569" width="6.140625" style="282" customWidth="1"/>
    <col min="2570" max="2570" width="7.7109375" style="282" customWidth="1"/>
    <col min="2571" max="2571" width="9.140625" style="282"/>
    <col min="2572" max="2573" width="8.28515625" style="282" customWidth="1"/>
    <col min="2574" max="2816" width="9.140625" style="282"/>
    <col min="2817" max="2817" width="16.42578125" style="282" customWidth="1"/>
    <col min="2818" max="2818" width="9.42578125" style="282" customWidth="1"/>
    <col min="2819" max="2819" width="6.140625" style="282" customWidth="1"/>
    <col min="2820" max="2820" width="7.7109375" style="282" customWidth="1"/>
    <col min="2821" max="2821" width="9.42578125" style="282" customWidth="1"/>
    <col min="2822" max="2822" width="6.140625" style="282" customWidth="1"/>
    <col min="2823" max="2823" width="7.7109375" style="282" customWidth="1"/>
    <col min="2824" max="2824" width="9.42578125" style="282" customWidth="1"/>
    <col min="2825" max="2825" width="6.140625" style="282" customWidth="1"/>
    <col min="2826" max="2826" width="7.7109375" style="282" customWidth="1"/>
    <col min="2827" max="2827" width="9.140625" style="282"/>
    <col min="2828" max="2829" width="8.28515625" style="282" customWidth="1"/>
    <col min="2830" max="3072" width="9.140625" style="282"/>
    <col min="3073" max="3073" width="16.42578125" style="282" customWidth="1"/>
    <col min="3074" max="3074" width="9.42578125" style="282" customWidth="1"/>
    <col min="3075" max="3075" width="6.140625" style="282" customWidth="1"/>
    <col min="3076" max="3076" width="7.7109375" style="282" customWidth="1"/>
    <col min="3077" max="3077" width="9.42578125" style="282" customWidth="1"/>
    <col min="3078" max="3078" width="6.140625" style="282" customWidth="1"/>
    <col min="3079" max="3079" width="7.7109375" style="282" customWidth="1"/>
    <col min="3080" max="3080" width="9.42578125" style="282" customWidth="1"/>
    <col min="3081" max="3081" width="6.140625" style="282" customWidth="1"/>
    <col min="3082" max="3082" width="7.7109375" style="282" customWidth="1"/>
    <col min="3083" max="3083" width="9.140625" style="282"/>
    <col min="3084" max="3085" width="8.28515625" style="282" customWidth="1"/>
    <col min="3086" max="3328" width="9.140625" style="282"/>
    <col min="3329" max="3329" width="16.42578125" style="282" customWidth="1"/>
    <col min="3330" max="3330" width="9.42578125" style="282" customWidth="1"/>
    <col min="3331" max="3331" width="6.140625" style="282" customWidth="1"/>
    <col min="3332" max="3332" width="7.7109375" style="282" customWidth="1"/>
    <col min="3333" max="3333" width="9.42578125" style="282" customWidth="1"/>
    <col min="3334" max="3334" width="6.140625" style="282" customWidth="1"/>
    <col min="3335" max="3335" width="7.7109375" style="282" customWidth="1"/>
    <col min="3336" max="3336" width="9.42578125" style="282" customWidth="1"/>
    <col min="3337" max="3337" width="6.140625" style="282" customWidth="1"/>
    <col min="3338" max="3338" width="7.7109375" style="282" customWidth="1"/>
    <col min="3339" max="3339" width="9.140625" style="282"/>
    <col min="3340" max="3341" width="8.28515625" style="282" customWidth="1"/>
    <col min="3342" max="3584" width="9.140625" style="282"/>
    <col min="3585" max="3585" width="16.42578125" style="282" customWidth="1"/>
    <col min="3586" max="3586" width="9.42578125" style="282" customWidth="1"/>
    <col min="3587" max="3587" width="6.140625" style="282" customWidth="1"/>
    <col min="3588" max="3588" width="7.7109375" style="282" customWidth="1"/>
    <col min="3589" max="3589" width="9.42578125" style="282" customWidth="1"/>
    <col min="3590" max="3590" width="6.140625" style="282" customWidth="1"/>
    <col min="3591" max="3591" width="7.7109375" style="282" customWidth="1"/>
    <col min="3592" max="3592" width="9.42578125" style="282" customWidth="1"/>
    <col min="3593" max="3593" width="6.140625" style="282" customWidth="1"/>
    <col min="3594" max="3594" width="7.7109375" style="282" customWidth="1"/>
    <col min="3595" max="3595" width="9.140625" style="282"/>
    <col min="3596" max="3597" width="8.28515625" style="282" customWidth="1"/>
    <col min="3598" max="3840" width="9.140625" style="282"/>
    <col min="3841" max="3841" width="16.42578125" style="282" customWidth="1"/>
    <col min="3842" max="3842" width="9.42578125" style="282" customWidth="1"/>
    <col min="3843" max="3843" width="6.140625" style="282" customWidth="1"/>
    <col min="3844" max="3844" width="7.7109375" style="282" customWidth="1"/>
    <col min="3845" max="3845" width="9.42578125" style="282" customWidth="1"/>
    <col min="3846" max="3846" width="6.140625" style="282" customWidth="1"/>
    <col min="3847" max="3847" width="7.7109375" style="282" customWidth="1"/>
    <col min="3848" max="3848" width="9.42578125" style="282" customWidth="1"/>
    <col min="3849" max="3849" width="6.140625" style="282" customWidth="1"/>
    <col min="3850" max="3850" width="7.7109375" style="282" customWidth="1"/>
    <col min="3851" max="3851" width="9.140625" style="282"/>
    <col min="3852" max="3853" width="8.28515625" style="282" customWidth="1"/>
    <col min="3854" max="4096" width="9.140625" style="282"/>
    <col min="4097" max="4097" width="16.42578125" style="282" customWidth="1"/>
    <col min="4098" max="4098" width="9.42578125" style="282" customWidth="1"/>
    <col min="4099" max="4099" width="6.140625" style="282" customWidth="1"/>
    <col min="4100" max="4100" width="7.7109375" style="282" customWidth="1"/>
    <col min="4101" max="4101" width="9.42578125" style="282" customWidth="1"/>
    <col min="4102" max="4102" width="6.140625" style="282" customWidth="1"/>
    <col min="4103" max="4103" width="7.7109375" style="282" customWidth="1"/>
    <col min="4104" max="4104" width="9.42578125" style="282" customWidth="1"/>
    <col min="4105" max="4105" width="6.140625" style="282" customWidth="1"/>
    <col min="4106" max="4106" width="7.7109375" style="282" customWidth="1"/>
    <col min="4107" max="4107" width="9.140625" style="282"/>
    <col min="4108" max="4109" width="8.28515625" style="282" customWidth="1"/>
    <col min="4110" max="4352" width="9.140625" style="282"/>
    <col min="4353" max="4353" width="16.42578125" style="282" customWidth="1"/>
    <col min="4354" max="4354" width="9.42578125" style="282" customWidth="1"/>
    <col min="4355" max="4355" width="6.140625" style="282" customWidth="1"/>
    <col min="4356" max="4356" width="7.7109375" style="282" customWidth="1"/>
    <col min="4357" max="4357" width="9.42578125" style="282" customWidth="1"/>
    <col min="4358" max="4358" width="6.140625" style="282" customWidth="1"/>
    <col min="4359" max="4359" width="7.7109375" style="282" customWidth="1"/>
    <col min="4360" max="4360" width="9.42578125" style="282" customWidth="1"/>
    <col min="4361" max="4361" width="6.140625" style="282" customWidth="1"/>
    <col min="4362" max="4362" width="7.7109375" style="282" customWidth="1"/>
    <col min="4363" max="4363" width="9.140625" style="282"/>
    <col min="4364" max="4365" width="8.28515625" style="282" customWidth="1"/>
    <col min="4366" max="4608" width="9.140625" style="282"/>
    <col min="4609" max="4609" width="16.42578125" style="282" customWidth="1"/>
    <col min="4610" max="4610" width="9.42578125" style="282" customWidth="1"/>
    <col min="4611" max="4611" width="6.140625" style="282" customWidth="1"/>
    <col min="4612" max="4612" width="7.7109375" style="282" customWidth="1"/>
    <col min="4613" max="4613" width="9.42578125" style="282" customWidth="1"/>
    <col min="4614" max="4614" width="6.140625" style="282" customWidth="1"/>
    <col min="4615" max="4615" width="7.7109375" style="282" customWidth="1"/>
    <col min="4616" max="4616" width="9.42578125" style="282" customWidth="1"/>
    <col min="4617" max="4617" width="6.140625" style="282" customWidth="1"/>
    <col min="4618" max="4618" width="7.7109375" style="282" customWidth="1"/>
    <col min="4619" max="4619" width="9.140625" style="282"/>
    <col min="4620" max="4621" width="8.28515625" style="282" customWidth="1"/>
    <col min="4622" max="4864" width="9.140625" style="282"/>
    <col min="4865" max="4865" width="16.42578125" style="282" customWidth="1"/>
    <col min="4866" max="4866" width="9.42578125" style="282" customWidth="1"/>
    <col min="4867" max="4867" width="6.140625" style="282" customWidth="1"/>
    <col min="4868" max="4868" width="7.7109375" style="282" customWidth="1"/>
    <col min="4869" max="4869" width="9.42578125" style="282" customWidth="1"/>
    <col min="4870" max="4870" width="6.140625" style="282" customWidth="1"/>
    <col min="4871" max="4871" width="7.7109375" style="282" customWidth="1"/>
    <col min="4872" max="4872" width="9.42578125" style="282" customWidth="1"/>
    <col min="4873" max="4873" width="6.140625" style="282" customWidth="1"/>
    <col min="4874" max="4874" width="7.7109375" style="282" customWidth="1"/>
    <col min="4875" max="4875" width="9.140625" style="282"/>
    <col min="4876" max="4877" width="8.28515625" style="282" customWidth="1"/>
    <col min="4878" max="5120" width="9.140625" style="282"/>
    <col min="5121" max="5121" width="16.42578125" style="282" customWidth="1"/>
    <col min="5122" max="5122" width="9.42578125" style="282" customWidth="1"/>
    <col min="5123" max="5123" width="6.140625" style="282" customWidth="1"/>
    <col min="5124" max="5124" width="7.7109375" style="282" customWidth="1"/>
    <col min="5125" max="5125" width="9.42578125" style="282" customWidth="1"/>
    <col min="5126" max="5126" width="6.140625" style="282" customWidth="1"/>
    <col min="5127" max="5127" width="7.7109375" style="282" customWidth="1"/>
    <col min="5128" max="5128" width="9.42578125" style="282" customWidth="1"/>
    <col min="5129" max="5129" width="6.140625" style="282" customWidth="1"/>
    <col min="5130" max="5130" width="7.7109375" style="282" customWidth="1"/>
    <col min="5131" max="5131" width="9.140625" style="282"/>
    <col min="5132" max="5133" width="8.28515625" style="282" customWidth="1"/>
    <col min="5134" max="5376" width="9.140625" style="282"/>
    <col min="5377" max="5377" width="16.42578125" style="282" customWidth="1"/>
    <col min="5378" max="5378" width="9.42578125" style="282" customWidth="1"/>
    <col min="5379" max="5379" width="6.140625" style="282" customWidth="1"/>
    <col min="5380" max="5380" width="7.7109375" style="282" customWidth="1"/>
    <col min="5381" max="5381" width="9.42578125" style="282" customWidth="1"/>
    <col min="5382" max="5382" width="6.140625" style="282" customWidth="1"/>
    <col min="5383" max="5383" width="7.7109375" style="282" customWidth="1"/>
    <col min="5384" max="5384" width="9.42578125" style="282" customWidth="1"/>
    <col min="5385" max="5385" width="6.140625" style="282" customWidth="1"/>
    <col min="5386" max="5386" width="7.7109375" style="282" customWidth="1"/>
    <col min="5387" max="5387" width="9.140625" style="282"/>
    <col min="5388" max="5389" width="8.28515625" style="282" customWidth="1"/>
    <col min="5390" max="5632" width="9.140625" style="282"/>
    <col min="5633" max="5633" width="16.42578125" style="282" customWidth="1"/>
    <col min="5634" max="5634" width="9.42578125" style="282" customWidth="1"/>
    <col min="5635" max="5635" width="6.140625" style="282" customWidth="1"/>
    <col min="5636" max="5636" width="7.7109375" style="282" customWidth="1"/>
    <col min="5637" max="5637" width="9.42578125" style="282" customWidth="1"/>
    <col min="5638" max="5638" width="6.140625" style="282" customWidth="1"/>
    <col min="5639" max="5639" width="7.7109375" style="282" customWidth="1"/>
    <col min="5640" max="5640" width="9.42578125" style="282" customWidth="1"/>
    <col min="5641" max="5641" width="6.140625" style="282" customWidth="1"/>
    <col min="5642" max="5642" width="7.7109375" style="282" customWidth="1"/>
    <col min="5643" max="5643" width="9.140625" style="282"/>
    <col min="5644" max="5645" width="8.28515625" style="282" customWidth="1"/>
    <col min="5646" max="5888" width="9.140625" style="282"/>
    <col min="5889" max="5889" width="16.42578125" style="282" customWidth="1"/>
    <col min="5890" max="5890" width="9.42578125" style="282" customWidth="1"/>
    <col min="5891" max="5891" width="6.140625" style="282" customWidth="1"/>
    <col min="5892" max="5892" width="7.7109375" style="282" customWidth="1"/>
    <col min="5893" max="5893" width="9.42578125" style="282" customWidth="1"/>
    <col min="5894" max="5894" width="6.140625" style="282" customWidth="1"/>
    <col min="5895" max="5895" width="7.7109375" style="282" customWidth="1"/>
    <col min="5896" max="5896" width="9.42578125" style="282" customWidth="1"/>
    <col min="5897" max="5897" width="6.140625" style="282" customWidth="1"/>
    <col min="5898" max="5898" width="7.7109375" style="282" customWidth="1"/>
    <col min="5899" max="5899" width="9.140625" style="282"/>
    <col min="5900" max="5901" width="8.28515625" style="282" customWidth="1"/>
    <col min="5902" max="6144" width="9.140625" style="282"/>
    <col min="6145" max="6145" width="16.42578125" style="282" customWidth="1"/>
    <col min="6146" max="6146" width="9.42578125" style="282" customWidth="1"/>
    <col min="6147" max="6147" width="6.140625" style="282" customWidth="1"/>
    <col min="6148" max="6148" width="7.7109375" style="282" customWidth="1"/>
    <col min="6149" max="6149" width="9.42578125" style="282" customWidth="1"/>
    <col min="6150" max="6150" width="6.140625" style="282" customWidth="1"/>
    <col min="6151" max="6151" width="7.7109375" style="282" customWidth="1"/>
    <col min="6152" max="6152" width="9.42578125" style="282" customWidth="1"/>
    <col min="6153" max="6153" width="6.140625" style="282" customWidth="1"/>
    <col min="6154" max="6154" width="7.7109375" style="282" customWidth="1"/>
    <col min="6155" max="6155" width="9.140625" style="282"/>
    <col min="6156" max="6157" width="8.28515625" style="282" customWidth="1"/>
    <col min="6158" max="6400" width="9.140625" style="282"/>
    <col min="6401" max="6401" width="16.42578125" style="282" customWidth="1"/>
    <col min="6402" max="6402" width="9.42578125" style="282" customWidth="1"/>
    <col min="6403" max="6403" width="6.140625" style="282" customWidth="1"/>
    <col min="6404" max="6404" width="7.7109375" style="282" customWidth="1"/>
    <col min="6405" max="6405" width="9.42578125" style="282" customWidth="1"/>
    <col min="6406" max="6406" width="6.140625" style="282" customWidth="1"/>
    <col min="6407" max="6407" width="7.7109375" style="282" customWidth="1"/>
    <col min="6408" max="6408" width="9.42578125" style="282" customWidth="1"/>
    <col min="6409" max="6409" width="6.140625" style="282" customWidth="1"/>
    <col min="6410" max="6410" width="7.7109375" style="282" customWidth="1"/>
    <col min="6411" max="6411" width="9.140625" style="282"/>
    <col min="6412" max="6413" width="8.28515625" style="282" customWidth="1"/>
    <col min="6414" max="6656" width="9.140625" style="282"/>
    <col min="6657" max="6657" width="16.42578125" style="282" customWidth="1"/>
    <col min="6658" max="6658" width="9.42578125" style="282" customWidth="1"/>
    <col min="6659" max="6659" width="6.140625" style="282" customWidth="1"/>
    <col min="6660" max="6660" width="7.7109375" style="282" customWidth="1"/>
    <col min="6661" max="6661" width="9.42578125" style="282" customWidth="1"/>
    <col min="6662" max="6662" width="6.140625" style="282" customWidth="1"/>
    <col min="6663" max="6663" width="7.7109375" style="282" customWidth="1"/>
    <col min="6664" max="6664" width="9.42578125" style="282" customWidth="1"/>
    <col min="6665" max="6665" width="6.140625" style="282" customWidth="1"/>
    <col min="6666" max="6666" width="7.7109375" style="282" customWidth="1"/>
    <col min="6667" max="6667" width="9.140625" style="282"/>
    <col min="6668" max="6669" width="8.28515625" style="282" customWidth="1"/>
    <col min="6670" max="6912" width="9.140625" style="282"/>
    <col min="6913" max="6913" width="16.42578125" style="282" customWidth="1"/>
    <col min="6914" max="6914" width="9.42578125" style="282" customWidth="1"/>
    <col min="6915" max="6915" width="6.140625" style="282" customWidth="1"/>
    <col min="6916" max="6916" width="7.7109375" style="282" customWidth="1"/>
    <col min="6917" max="6917" width="9.42578125" style="282" customWidth="1"/>
    <col min="6918" max="6918" width="6.140625" style="282" customWidth="1"/>
    <col min="6919" max="6919" width="7.7109375" style="282" customWidth="1"/>
    <col min="6920" max="6920" width="9.42578125" style="282" customWidth="1"/>
    <col min="6921" max="6921" width="6.140625" style="282" customWidth="1"/>
    <col min="6922" max="6922" width="7.7109375" style="282" customWidth="1"/>
    <col min="6923" max="6923" width="9.140625" style="282"/>
    <col min="6924" max="6925" width="8.28515625" style="282" customWidth="1"/>
    <col min="6926" max="7168" width="9.140625" style="282"/>
    <col min="7169" max="7169" width="16.42578125" style="282" customWidth="1"/>
    <col min="7170" max="7170" width="9.42578125" style="282" customWidth="1"/>
    <col min="7171" max="7171" width="6.140625" style="282" customWidth="1"/>
    <col min="7172" max="7172" width="7.7109375" style="282" customWidth="1"/>
    <col min="7173" max="7173" width="9.42578125" style="282" customWidth="1"/>
    <col min="7174" max="7174" width="6.140625" style="282" customWidth="1"/>
    <col min="7175" max="7175" width="7.7109375" style="282" customWidth="1"/>
    <col min="7176" max="7176" width="9.42578125" style="282" customWidth="1"/>
    <col min="7177" max="7177" width="6.140625" style="282" customWidth="1"/>
    <col min="7178" max="7178" width="7.7109375" style="282" customWidth="1"/>
    <col min="7179" max="7179" width="9.140625" style="282"/>
    <col min="7180" max="7181" width="8.28515625" style="282" customWidth="1"/>
    <col min="7182" max="7424" width="9.140625" style="282"/>
    <col min="7425" max="7425" width="16.42578125" style="282" customWidth="1"/>
    <col min="7426" max="7426" width="9.42578125" style="282" customWidth="1"/>
    <col min="7427" max="7427" width="6.140625" style="282" customWidth="1"/>
    <col min="7428" max="7428" width="7.7109375" style="282" customWidth="1"/>
    <col min="7429" max="7429" width="9.42578125" style="282" customWidth="1"/>
    <col min="7430" max="7430" width="6.140625" style="282" customWidth="1"/>
    <col min="7431" max="7431" width="7.7109375" style="282" customWidth="1"/>
    <col min="7432" max="7432" width="9.42578125" style="282" customWidth="1"/>
    <col min="7433" max="7433" width="6.140625" style="282" customWidth="1"/>
    <col min="7434" max="7434" width="7.7109375" style="282" customWidth="1"/>
    <col min="7435" max="7435" width="9.140625" style="282"/>
    <col min="7436" max="7437" width="8.28515625" style="282" customWidth="1"/>
    <col min="7438" max="7680" width="9.140625" style="282"/>
    <col min="7681" max="7681" width="16.42578125" style="282" customWidth="1"/>
    <col min="7682" max="7682" width="9.42578125" style="282" customWidth="1"/>
    <col min="7683" max="7683" width="6.140625" style="282" customWidth="1"/>
    <col min="7684" max="7684" width="7.7109375" style="282" customWidth="1"/>
    <col min="7685" max="7685" width="9.42578125" style="282" customWidth="1"/>
    <col min="7686" max="7686" width="6.140625" style="282" customWidth="1"/>
    <col min="7687" max="7687" width="7.7109375" style="282" customWidth="1"/>
    <col min="7688" max="7688" width="9.42578125" style="282" customWidth="1"/>
    <col min="7689" max="7689" width="6.140625" style="282" customWidth="1"/>
    <col min="7690" max="7690" width="7.7109375" style="282" customWidth="1"/>
    <col min="7691" max="7691" width="9.140625" style="282"/>
    <col min="7692" max="7693" width="8.28515625" style="282" customWidth="1"/>
    <col min="7694" max="7936" width="9.140625" style="282"/>
    <col min="7937" max="7937" width="16.42578125" style="282" customWidth="1"/>
    <col min="7938" max="7938" width="9.42578125" style="282" customWidth="1"/>
    <col min="7939" max="7939" width="6.140625" style="282" customWidth="1"/>
    <col min="7940" max="7940" width="7.7109375" style="282" customWidth="1"/>
    <col min="7941" max="7941" width="9.42578125" style="282" customWidth="1"/>
    <col min="7942" max="7942" width="6.140625" style="282" customWidth="1"/>
    <col min="7943" max="7943" width="7.7109375" style="282" customWidth="1"/>
    <col min="7944" max="7944" width="9.42578125" style="282" customWidth="1"/>
    <col min="7945" max="7945" width="6.140625" style="282" customWidth="1"/>
    <col min="7946" max="7946" width="7.7109375" style="282" customWidth="1"/>
    <col min="7947" max="7947" width="9.140625" style="282"/>
    <col min="7948" max="7949" width="8.28515625" style="282" customWidth="1"/>
    <col min="7950" max="8192" width="9.140625" style="282"/>
    <col min="8193" max="8193" width="16.42578125" style="282" customWidth="1"/>
    <col min="8194" max="8194" width="9.42578125" style="282" customWidth="1"/>
    <col min="8195" max="8195" width="6.140625" style="282" customWidth="1"/>
    <col min="8196" max="8196" width="7.7109375" style="282" customWidth="1"/>
    <col min="8197" max="8197" width="9.42578125" style="282" customWidth="1"/>
    <col min="8198" max="8198" width="6.140625" style="282" customWidth="1"/>
    <col min="8199" max="8199" width="7.7109375" style="282" customWidth="1"/>
    <col min="8200" max="8200" width="9.42578125" style="282" customWidth="1"/>
    <col min="8201" max="8201" width="6.140625" style="282" customWidth="1"/>
    <col min="8202" max="8202" width="7.7109375" style="282" customWidth="1"/>
    <col min="8203" max="8203" width="9.140625" style="282"/>
    <col min="8204" max="8205" width="8.28515625" style="282" customWidth="1"/>
    <col min="8206" max="8448" width="9.140625" style="282"/>
    <col min="8449" max="8449" width="16.42578125" style="282" customWidth="1"/>
    <col min="8450" max="8450" width="9.42578125" style="282" customWidth="1"/>
    <col min="8451" max="8451" width="6.140625" style="282" customWidth="1"/>
    <col min="8452" max="8452" width="7.7109375" style="282" customWidth="1"/>
    <col min="8453" max="8453" width="9.42578125" style="282" customWidth="1"/>
    <col min="8454" max="8454" width="6.140625" style="282" customWidth="1"/>
    <col min="8455" max="8455" width="7.7109375" style="282" customWidth="1"/>
    <col min="8456" max="8456" width="9.42578125" style="282" customWidth="1"/>
    <col min="8457" max="8457" width="6.140625" style="282" customWidth="1"/>
    <col min="8458" max="8458" width="7.7109375" style="282" customWidth="1"/>
    <col min="8459" max="8459" width="9.140625" style="282"/>
    <col min="8460" max="8461" width="8.28515625" style="282" customWidth="1"/>
    <col min="8462" max="8704" width="9.140625" style="282"/>
    <col min="8705" max="8705" width="16.42578125" style="282" customWidth="1"/>
    <col min="8706" max="8706" width="9.42578125" style="282" customWidth="1"/>
    <col min="8707" max="8707" width="6.140625" style="282" customWidth="1"/>
    <col min="8708" max="8708" width="7.7109375" style="282" customWidth="1"/>
    <col min="8709" max="8709" width="9.42578125" style="282" customWidth="1"/>
    <col min="8710" max="8710" width="6.140625" style="282" customWidth="1"/>
    <col min="8711" max="8711" width="7.7109375" style="282" customWidth="1"/>
    <col min="8712" max="8712" width="9.42578125" style="282" customWidth="1"/>
    <col min="8713" max="8713" width="6.140625" style="282" customWidth="1"/>
    <col min="8714" max="8714" width="7.7109375" style="282" customWidth="1"/>
    <col min="8715" max="8715" width="9.140625" style="282"/>
    <col min="8716" max="8717" width="8.28515625" style="282" customWidth="1"/>
    <col min="8718" max="8960" width="9.140625" style="282"/>
    <col min="8961" max="8961" width="16.42578125" style="282" customWidth="1"/>
    <col min="8962" max="8962" width="9.42578125" style="282" customWidth="1"/>
    <col min="8963" max="8963" width="6.140625" style="282" customWidth="1"/>
    <col min="8964" max="8964" width="7.7109375" style="282" customWidth="1"/>
    <col min="8965" max="8965" width="9.42578125" style="282" customWidth="1"/>
    <col min="8966" max="8966" width="6.140625" style="282" customWidth="1"/>
    <col min="8967" max="8967" width="7.7109375" style="282" customWidth="1"/>
    <col min="8968" max="8968" width="9.42578125" style="282" customWidth="1"/>
    <col min="8969" max="8969" width="6.140625" style="282" customWidth="1"/>
    <col min="8970" max="8970" width="7.7109375" style="282" customWidth="1"/>
    <col min="8971" max="8971" width="9.140625" style="282"/>
    <col min="8972" max="8973" width="8.28515625" style="282" customWidth="1"/>
    <col min="8974" max="9216" width="9.140625" style="282"/>
    <col min="9217" max="9217" width="16.42578125" style="282" customWidth="1"/>
    <col min="9218" max="9218" width="9.42578125" style="282" customWidth="1"/>
    <col min="9219" max="9219" width="6.140625" style="282" customWidth="1"/>
    <col min="9220" max="9220" width="7.7109375" style="282" customWidth="1"/>
    <col min="9221" max="9221" width="9.42578125" style="282" customWidth="1"/>
    <col min="9222" max="9222" width="6.140625" style="282" customWidth="1"/>
    <col min="9223" max="9223" width="7.7109375" style="282" customWidth="1"/>
    <col min="9224" max="9224" width="9.42578125" style="282" customWidth="1"/>
    <col min="9225" max="9225" width="6.140625" style="282" customWidth="1"/>
    <col min="9226" max="9226" width="7.7109375" style="282" customWidth="1"/>
    <col min="9227" max="9227" width="9.140625" style="282"/>
    <col min="9228" max="9229" width="8.28515625" style="282" customWidth="1"/>
    <col min="9230" max="9472" width="9.140625" style="282"/>
    <col min="9473" max="9473" width="16.42578125" style="282" customWidth="1"/>
    <col min="9474" max="9474" width="9.42578125" style="282" customWidth="1"/>
    <col min="9475" max="9475" width="6.140625" style="282" customWidth="1"/>
    <col min="9476" max="9476" width="7.7109375" style="282" customWidth="1"/>
    <col min="9477" max="9477" width="9.42578125" style="282" customWidth="1"/>
    <col min="9478" max="9478" width="6.140625" style="282" customWidth="1"/>
    <col min="9479" max="9479" width="7.7109375" style="282" customWidth="1"/>
    <col min="9480" max="9480" width="9.42578125" style="282" customWidth="1"/>
    <col min="9481" max="9481" width="6.140625" style="282" customWidth="1"/>
    <col min="9482" max="9482" width="7.7109375" style="282" customWidth="1"/>
    <col min="9483" max="9483" width="9.140625" style="282"/>
    <col min="9484" max="9485" width="8.28515625" style="282" customWidth="1"/>
    <col min="9486" max="9728" width="9.140625" style="282"/>
    <col min="9729" max="9729" width="16.42578125" style="282" customWidth="1"/>
    <col min="9730" max="9730" width="9.42578125" style="282" customWidth="1"/>
    <col min="9731" max="9731" width="6.140625" style="282" customWidth="1"/>
    <col min="9732" max="9732" width="7.7109375" style="282" customWidth="1"/>
    <col min="9733" max="9733" width="9.42578125" style="282" customWidth="1"/>
    <col min="9734" max="9734" width="6.140625" style="282" customWidth="1"/>
    <col min="9735" max="9735" width="7.7109375" style="282" customWidth="1"/>
    <col min="9736" max="9736" width="9.42578125" style="282" customWidth="1"/>
    <col min="9737" max="9737" width="6.140625" style="282" customWidth="1"/>
    <col min="9738" max="9738" width="7.7109375" style="282" customWidth="1"/>
    <col min="9739" max="9739" width="9.140625" style="282"/>
    <col min="9740" max="9741" width="8.28515625" style="282" customWidth="1"/>
    <col min="9742" max="9984" width="9.140625" style="282"/>
    <col min="9985" max="9985" width="16.42578125" style="282" customWidth="1"/>
    <col min="9986" max="9986" width="9.42578125" style="282" customWidth="1"/>
    <col min="9987" max="9987" width="6.140625" style="282" customWidth="1"/>
    <col min="9988" max="9988" width="7.7109375" style="282" customWidth="1"/>
    <col min="9989" max="9989" width="9.42578125" style="282" customWidth="1"/>
    <col min="9990" max="9990" width="6.140625" style="282" customWidth="1"/>
    <col min="9991" max="9991" width="7.7109375" style="282" customWidth="1"/>
    <col min="9992" max="9992" width="9.42578125" style="282" customWidth="1"/>
    <col min="9993" max="9993" width="6.140625" style="282" customWidth="1"/>
    <col min="9994" max="9994" width="7.7109375" style="282" customWidth="1"/>
    <col min="9995" max="9995" width="9.140625" style="282"/>
    <col min="9996" max="9997" width="8.28515625" style="282" customWidth="1"/>
    <col min="9998" max="10240" width="9.140625" style="282"/>
    <col min="10241" max="10241" width="16.42578125" style="282" customWidth="1"/>
    <col min="10242" max="10242" width="9.42578125" style="282" customWidth="1"/>
    <col min="10243" max="10243" width="6.140625" style="282" customWidth="1"/>
    <col min="10244" max="10244" width="7.7109375" style="282" customWidth="1"/>
    <col min="10245" max="10245" width="9.42578125" style="282" customWidth="1"/>
    <col min="10246" max="10246" width="6.140625" style="282" customWidth="1"/>
    <col min="10247" max="10247" width="7.7109375" style="282" customWidth="1"/>
    <col min="10248" max="10248" width="9.42578125" style="282" customWidth="1"/>
    <col min="10249" max="10249" width="6.140625" style="282" customWidth="1"/>
    <col min="10250" max="10250" width="7.7109375" style="282" customWidth="1"/>
    <col min="10251" max="10251" width="9.140625" style="282"/>
    <col min="10252" max="10253" width="8.28515625" style="282" customWidth="1"/>
    <col min="10254" max="10496" width="9.140625" style="282"/>
    <col min="10497" max="10497" width="16.42578125" style="282" customWidth="1"/>
    <col min="10498" max="10498" width="9.42578125" style="282" customWidth="1"/>
    <col min="10499" max="10499" width="6.140625" style="282" customWidth="1"/>
    <col min="10500" max="10500" width="7.7109375" style="282" customWidth="1"/>
    <col min="10501" max="10501" width="9.42578125" style="282" customWidth="1"/>
    <col min="10502" max="10502" width="6.140625" style="282" customWidth="1"/>
    <col min="10503" max="10503" width="7.7109375" style="282" customWidth="1"/>
    <col min="10504" max="10504" width="9.42578125" style="282" customWidth="1"/>
    <col min="10505" max="10505" width="6.140625" style="282" customWidth="1"/>
    <col min="10506" max="10506" width="7.7109375" style="282" customWidth="1"/>
    <col min="10507" max="10507" width="9.140625" style="282"/>
    <col min="10508" max="10509" width="8.28515625" style="282" customWidth="1"/>
    <col min="10510" max="10752" width="9.140625" style="282"/>
    <col min="10753" max="10753" width="16.42578125" style="282" customWidth="1"/>
    <col min="10754" max="10754" width="9.42578125" style="282" customWidth="1"/>
    <col min="10755" max="10755" width="6.140625" style="282" customWidth="1"/>
    <col min="10756" max="10756" width="7.7109375" style="282" customWidth="1"/>
    <col min="10757" max="10757" width="9.42578125" style="282" customWidth="1"/>
    <col min="10758" max="10758" width="6.140625" style="282" customWidth="1"/>
    <col min="10759" max="10759" width="7.7109375" style="282" customWidth="1"/>
    <col min="10760" max="10760" width="9.42578125" style="282" customWidth="1"/>
    <col min="10761" max="10761" width="6.140625" style="282" customWidth="1"/>
    <col min="10762" max="10762" width="7.7109375" style="282" customWidth="1"/>
    <col min="10763" max="10763" width="9.140625" style="282"/>
    <col min="10764" max="10765" width="8.28515625" style="282" customWidth="1"/>
    <col min="10766" max="11008" width="9.140625" style="282"/>
    <col min="11009" max="11009" width="16.42578125" style="282" customWidth="1"/>
    <col min="11010" max="11010" width="9.42578125" style="282" customWidth="1"/>
    <col min="11011" max="11011" width="6.140625" style="282" customWidth="1"/>
    <col min="11012" max="11012" width="7.7109375" style="282" customWidth="1"/>
    <col min="11013" max="11013" width="9.42578125" style="282" customWidth="1"/>
    <col min="11014" max="11014" width="6.140625" style="282" customWidth="1"/>
    <col min="11015" max="11015" width="7.7109375" style="282" customWidth="1"/>
    <col min="11016" max="11016" width="9.42578125" style="282" customWidth="1"/>
    <col min="11017" max="11017" width="6.140625" style="282" customWidth="1"/>
    <col min="11018" max="11018" width="7.7109375" style="282" customWidth="1"/>
    <col min="11019" max="11019" width="9.140625" style="282"/>
    <col min="11020" max="11021" width="8.28515625" style="282" customWidth="1"/>
    <col min="11022" max="11264" width="9.140625" style="282"/>
    <col min="11265" max="11265" width="16.42578125" style="282" customWidth="1"/>
    <col min="11266" max="11266" width="9.42578125" style="282" customWidth="1"/>
    <col min="11267" max="11267" width="6.140625" style="282" customWidth="1"/>
    <col min="11268" max="11268" width="7.7109375" style="282" customWidth="1"/>
    <col min="11269" max="11269" width="9.42578125" style="282" customWidth="1"/>
    <col min="11270" max="11270" width="6.140625" style="282" customWidth="1"/>
    <col min="11271" max="11271" width="7.7109375" style="282" customWidth="1"/>
    <col min="11272" max="11272" width="9.42578125" style="282" customWidth="1"/>
    <col min="11273" max="11273" width="6.140625" style="282" customWidth="1"/>
    <col min="11274" max="11274" width="7.7109375" style="282" customWidth="1"/>
    <col min="11275" max="11275" width="9.140625" style="282"/>
    <col min="11276" max="11277" width="8.28515625" style="282" customWidth="1"/>
    <col min="11278" max="11520" width="9.140625" style="282"/>
    <col min="11521" max="11521" width="16.42578125" style="282" customWidth="1"/>
    <col min="11522" max="11522" width="9.42578125" style="282" customWidth="1"/>
    <col min="11523" max="11523" width="6.140625" style="282" customWidth="1"/>
    <col min="11524" max="11524" width="7.7109375" style="282" customWidth="1"/>
    <col min="11525" max="11525" width="9.42578125" style="282" customWidth="1"/>
    <col min="11526" max="11526" width="6.140625" style="282" customWidth="1"/>
    <col min="11527" max="11527" width="7.7109375" style="282" customWidth="1"/>
    <col min="11528" max="11528" width="9.42578125" style="282" customWidth="1"/>
    <col min="11529" max="11529" width="6.140625" style="282" customWidth="1"/>
    <col min="11530" max="11530" width="7.7109375" style="282" customWidth="1"/>
    <col min="11531" max="11531" width="9.140625" style="282"/>
    <col min="11532" max="11533" width="8.28515625" style="282" customWidth="1"/>
    <col min="11534" max="11776" width="9.140625" style="282"/>
    <col min="11777" max="11777" width="16.42578125" style="282" customWidth="1"/>
    <col min="11778" max="11778" width="9.42578125" style="282" customWidth="1"/>
    <col min="11779" max="11779" width="6.140625" style="282" customWidth="1"/>
    <col min="11780" max="11780" width="7.7109375" style="282" customWidth="1"/>
    <col min="11781" max="11781" width="9.42578125" style="282" customWidth="1"/>
    <col min="11782" max="11782" width="6.140625" style="282" customWidth="1"/>
    <col min="11783" max="11783" width="7.7109375" style="282" customWidth="1"/>
    <col min="11784" max="11784" width="9.42578125" style="282" customWidth="1"/>
    <col min="11785" max="11785" width="6.140625" style="282" customWidth="1"/>
    <col min="11786" max="11786" width="7.7109375" style="282" customWidth="1"/>
    <col min="11787" max="11787" width="9.140625" style="282"/>
    <col min="11788" max="11789" width="8.28515625" style="282" customWidth="1"/>
    <col min="11790" max="12032" width="9.140625" style="282"/>
    <col min="12033" max="12033" width="16.42578125" style="282" customWidth="1"/>
    <col min="12034" max="12034" width="9.42578125" style="282" customWidth="1"/>
    <col min="12035" max="12035" width="6.140625" style="282" customWidth="1"/>
    <col min="12036" max="12036" width="7.7109375" style="282" customWidth="1"/>
    <col min="12037" max="12037" width="9.42578125" style="282" customWidth="1"/>
    <col min="12038" max="12038" width="6.140625" style="282" customWidth="1"/>
    <col min="12039" max="12039" width="7.7109375" style="282" customWidth="1"/>
    <col min="12040" max="12040" width="9.42578125" style="282" customWidth="1"/>
    <col min="12041" max="12041" width="6.140625" style="282" customWidth="1"/>
    <col min="12042" max="12042" width="7.7109375" style="282" customWidth="1"/>
    <col min="12043" max="12043" width="9.140625" style="282"/>
    <col min="12044" max="12045" width="8.28515625" style="282" customWidth="1"/>
    <col min="12046" max="12288" width="9.140625" style="282"/>
    <col min="12289" max="12289" width="16.42578125" style="282" customWidth="1"/>
    <col min="12290" max="12290" width="9.42578125" style="282" customWidth="1"/>
    <col min="12291" max="12291" width="6.140625" style="282" customWidth="1"/>
    <col min="12292" max="12292" width="7.7109375" style="282" customWidth="1"/>
    <col min="12293" max="12293" width="9.42578125" style="282" customWidth="1"/>
    <col min="12294" max="12294" width="6.140625" style="282" customWidth="1"/>
    <col min="12295" max="12295" width="7.7109375" style="282" customWidth="1"/>
    <col min="12296" max="12296" width="9.42578125" style="282" customWidth="1"/>
    <col min="12297" max="12297" width="6.140625" style="282" customWidth="1"/>
    <col min="12298" max="12298" width="7.7109375" style="282" customWidth="1"/>
    <col min="12299" max="12299" width="9.140625" style="282"/>
    <col min="12300" max="12301" width="8.28515625" style="282" customWidth="1"/>
    <col min="12302" max="12544" width="9.140625" style="282"/>
    <col min="12545" max="12545" width="16.42578125" style="282" customWidth="1"/>
    <col min="12546" max="12546" width="9.42578125" style="282" customWidth="1"/>
    <col min="12547" max="12547" width="6.140625" style="282" customWidth="1"/>
    <col min="12548" max="12548" width="7.7109375" style="282" customWidth="1"/>
    <col min="12549" max="12549" width="9.42578125" style="282" customWidth="1"/>
    <col min="12550" max="12550" width="6.140625" style="282" customWidth="1"/>
    <col min="12551" max="12551" width="7.7109375" style="282" customWidth="1"/>
    <col min="12552" max="12552" width="9.42578125" style="282" customWidth="1"/>
    <col min="12553" max="12553" width="6.140625" style="282" customWidth="1"/>
    <col min="12554" max="12554" width="7.7109375" style="282" customWidth="1"/>
    <col min="12555" max="12555" width="9.140625" style="282"/>
    <col min="12556" max="12557" width="8.28515625" style="282" customWidth="1"/>
    <col min="12558" max="12800" width="9.140625" style="282"/>
    <col min="12801" max="12801" width="16.42578125" style="282" customWidth="1"/>
    <col min="12802" max="12802" width="9.42578125" style="282" customWidth="1"/>
    <col min="12803" max="12803" width="6.140625" style="282" customWidth="1"/>
    <col min="12804" max="12804" width="7.7109375" style="282" customWidth="1"/>
    <col min="12805" max="12805" width="9.42578125" style="282" customWidth="1"/>
    <col min="12806" max="12806" width="6.140625" style="282" customWidth="1"/>
    <col min="12807" max="12807" width="7.7109375" style="282" customWidth="1"/>
    <col min="12808" max="12808" width="9.42578125" style="282" customWidth="1"/>
    <col min="12809" max="12809" width="6.140625" style="282" customWidth="1"/>
    <col min="12810" max="12810" width="7.7109375" style="282" customWidth="1"/>
    <col min="12811" max="12811" width="9.140625" style="282"/>
    <col min="12812" max="12813" width="8.28515625" style="282" customWidth="1"/>
    <col min="12814" max="13056" width="9.140625" style="282"/>
    <col min="13057" max="13057" width="16.42578125" style="282" customWidth="1"/>
    <col min="13058" max="13058" width="9.42578125" style="282" customWidth="1"/>
    <col min="13059" max="13059" width="6.140625" style="282" customWidth="1"/>
    <col min="13060" max="13060" width="7.7109375" style="282" customWidth="1"/>
    <col min="13061" max="13061" width="9.42578125" style="282" customWidth="1"/>
    <col min="13062" max="13062" width="6.140625" style="282" customWidth="1"/>
    <col min="13063" max="13063" width="7.7109375" style="282" customWidth="1"/>
    <col min="13064" max="13064" width="9.42578125" style="282" customWidth="1"/>
    <col min="13065" max="13065" width="6.140625" style="282" customWidth="1"/>
    <col min="13066" max="13066" width="7.7109375" style="282" customWidth="1"/>
    <col min="13067" max="13067" width="9.140625" style="282"/>
    <col min="13068" max="13069" width="8.28515625" style="282" customWidth="1"/>
    <col min="13070" max="13312" width="9.140625" style="282"/>
    <col min="13313" max="13313" width="16.42578125" style="282" customWidth="1"/>
    <col min="13314" max="13314" width="9.42578125" style="282" customWidth="1"/>
    <col min="13315" max="13315" width="6.140625" style="282" customWidth="1"/>
    <col min="13316" max="13316" width="7.7109375" style="282" customWidth="1"/>
    <col min="13317" max="13317" width="9.42578125" style="282" customWidth="1"/>
    <col min="13318" max="13318" width="6.140625" style="282" customWidth="1"/>
    <col min="13319" max="13319" width="7.7109375" style="282" customWidth="1"/>
    <col min="13320" max="13320" width="9.42578125" style="282" customWidth="1"/>
    <col min="13321" max="13321" width="6.140625" style="282" customWidth="1"/>
    <col min="13322" max="13322" width="7.7109375" style="282" customWidth="1"/>
    <col min="13323" max="13323" width="9.140625" style="282"/>
    <col min="13324" max="13325" width="8.28515625" style="282" customWidth="1"/>
    <col min="13326" max="13568" width="9.140625" style="282"/>
    <col min="13569" max="13569" width="16.42578125" style="282" customWidth="1"/>
    <col min="13570" max="13570" width="9.42578125" style="282" customWidth="1"/>
    <col min="13571" max="13571" width="6.140625" style="282" customWidth="1"/>
    <col min="13572" max="13572" width="7.7109375" style="282" customWidth="1"/>
    <col min="13573" max="13573" width="9.42578125" style="282" customWidth="1"/>
    <col min="13574" max="13574" width="6.140625" style="282" customWidth="1"/>
    <col min="13575" max="13575" width="7.7109375" style="282" customWidth="1"/>
    <col min="13576" max="13576" width="9.42578125" style="282" customWidth="1"/>
    <col min="13577" max="13577" width="6.140625" style="282" customWidth="1"/>
    <col min="13578" max="13578" width="7.7109375" style="282" customWidth="1"/>
    <col min="13579" max="13579" width="9.140625" style="282"/>
    <col min="13580" max="13581" width="8.28515625" style="282" customWidth="1"/>
    <col min="13582" max="13824" width="9.140625" style="282"/>
    <col min="13825" max="13825" width="16.42578125" style="282" customWidth="1"/>
    <col min="13826" max="13826" width="9.42578125" style="282" customWidth="1"/>
    <col min="13827" max="13827" width="6.140625" style="282" customWidth="1"/>
    <col min="13828" max="13828" width="7.7109375" style="282" customWidth="1"/>
    <col min="13829" max="13829" width="9.42578125" style="282" customWidth="1"/>
    <col min="13830" max="13830" width="6.140625" style="282" customWidth="1"/>
    <col min="13831" max="13831" width="7.7109375" style="282" customWidth="1"/>
    <col min="13832" max="13832" width="9.42578125" style="282" customWidth="1"/>
    <col min="13833" max="13833" width="6.140625" style="282" customWidth="1"/>
    <col min="13834" max="13834" width="7.7109375" style="282" customWidth="1"/>
    <col min="13835" max="13835" width="9.140625" style="282"/>
    <col min="13836" max="13837" width="8.28515625" style="282" customWidth="1"/>
    <col min="13838" max="14080" width="9.140625" style="282"/>
    <col min="14081" max="14081" width="16.42578125" style="282" customWidth="1"/>
    <col min="14082" max="14082" width="9.42578125" style="282" customWidth="1"/>
    <col min="14083" max="14083" width="6.140625" style="282" customWidth="1"/>
    <col min="14084" max="14084" width="7.7109375" style="282" customWidth="1"/>
    <col min="14085" max="14085" width="9.42578125" style="282" customWidth="1"/>
    <col min="14086" max="14086" width="6.140625" style="282" customWidth="1"/>
    <col min="14087" max="14087" width="7.7109375" style="282" customWidth="1"/>
    <col min="14088" max="14088" width="9.42578125" style="282" customWidth="1"/>
    <col min="14089" max="14089" width="6.140625" style="282" customWidth="1"/>
    <col min="14090" max="14090" width="7.7109375" style="282" customWidth="1"/>
    <col min="14091" max="14091" width="9.140625" style="282"/>
    <col min="14092" max="14093" width="8.28515625" style="282" customWidth="1"/>
    <col min="14094" max="14336" width="9.140625" style="282"/>
    <col min="14337" max="14337" width="16.42578125" style="282" customWidth="1"/>
    <col min="14338" max="14338" width="9.42578125" style="282" customWidth="1"/>
    <col min="14339" max="14339" width="6.140625" style="282" customWidth="1"/>
    <col min="14340" max="14340" width="7.7109375" style="282" customWidth="1"/>
    <col min="14341" max="14341" width="9.42578125" style="282" customWidth="1"/>
    <col min="14342" max="14342" width="6.140625" style="282" customWidth="1"/>
    <col min="14343" max="14343" width="7.7109375" style="282" customWidth="1"/>
    <col min="14344" max="14344" width="9.42578125" style="282" customWidth="1"/>
    <col min="14345" max="14345" width="6.140625" style="282" customWidth="1"/>
    <col min="14346" max="14346" width="7.7109375" style="282" customWidth="1"/>
    <col min="14347" max="14347" width="9.140625" style="282"/>
    <col min="14348" max="14349" width="8.28515625" style="282" customWidth="1"/>
    <col min="14350" max="14592" width="9.140625" style="282"/>
    <col min="14593" max="14593" width="16.42578125" style="282" customWidth="1"/>
    <col min="14594" max="14594" width="9.42578125" style="282" customWidth="1"/>
    <col min="14595" max="14595" width="6.140625" style="282" customWidth="1"/>
    <col min="14596" max="14596" width="7.7109375" style="282" customWidth="1"/>
    <col min="14597" max="14597" width="9.42578125" style="282" customWidth="1"/>
    <col min="14598" max="14598" width="6.140625" style="282" customWidth="1"/>
    <col min="14599" max="14599" width="7.7109375" style="282" customWidth="1"/>
    <col min="14600" max="14600" width="9.42578125" style="282" customWidth="1"/>
    <col min="14601" max="14601" width="6.140625" style="282" customWidth="1"/>
    <col min="14602" max="14602" width="7.7109375" style="282" customWidth="1"/>
    <col min="14603" max="14603" width="9.140625" style="282"/>
    <col min="14604" max="14605" width="8.28515625" style="282" customWidth="1"/>
    <col min="14606" max="14848" width="9.140625" style="282"/>
    <col min="14849" max="14849" width="16.42578125" style="282" customWidth="1"/>
    <col min="14850" max="14850" width="9.42578125" style="282" customWidth="1"/>
    <col min="14851" max="14851" width="6.140625" style="282" customWidth="1"/>
    <col min="14852" max="14852" width="7.7109375" style="282" customWidth="1"/>
    <col min="14853" max="14853" width="9.42578125" style="282" customWidth="1"/>
    <col min="14854" max="14854" width="6.140625" style="282" customWidth="1"/>
    <col min="14855" max="14855" width="7.7109375" style="282" customWidth="1"/>
    <col min="14856" max="14856" width="9.42578125" style="282" customWidth="1"/>
    <col min="14857" max="14857" width="6.140625" style="282" customWidth="1"/>
    <col min="14858" max="14858" width="7.7109375" style="282" customWidth="1"/>
    <col min="14859" max="14859" width="9.140625" style="282"/>
    <col min="14860" max="14861" width="8.28515625" style="282" customWidth="1"/>
    <col min="14862" max="15104" width="9.140625" style="282"/>
    <col min="15105" max="15105" width="16.42578125" style="282" customWidth="1"/>
    <col min="15106" max="15106" width="9.42578125" style="282" customWidth="1"/>
    <col min="15107" max="15107" width="6.140625" style="282" customWidth="1"/>
    <col min="15108" max="15108" width="7.7109375" style="282" customWidth="1"/>
    <col min="15109" max="15109" width="9.42578125" style="282" customWidth="1"/>
    <col min="15110" max="15110" width="6.140625" style="282" customWidth="1"/>
    <col min="15111" max="15111" width="7.7109375" style="282" customWidth="1"/>
    <col min="15112" max="15112" width="9.42578125" style="282" customWidth="1"/>
    <col min="15113" max="15113" width="6.140625" style="282" customWidth="1"/>
    <col min="15114" max="15114" width="7.7109375" style="282" customWidth="1"/>
    <col min="15115" max="15115" width="9.140625" style="282"/>
    <col min="15116" max="15117" width="8.28515625" style="282" customWidth="1"/>
    <col min="15118" max="15360" width="9.140625" style="282"/>
    <col min="15361" max="15361" width="16.42578125" style="282" customWidth="1"/>
    <col min="15362" max="15362" width="9.42578125" style="282" customWidth="1"/>
    <col min="15363" max="15363" width="6.140625" style="282" customWidth="1"/>
    <col min="15364" max="15364" width="7.7109375" style="282" customWidth="1"/>
    <col min="15365" max="15365" width="9.42578125" style="282" customWidth="1"/>
    <col min="15366" max="15366" width="6.140625" style="282" customWidth="1"/>
    <col min="15367" max="15367" width="7.7109375" style="282" customWidth="1"/>
    <col min="15368" max="15368" width="9.42578125" style="282" customWidth="1"/>
    <col min="15369" max="15369" width="6.140625" style="282" customWidth="1"/>
    <col min="15370" max="15370" width="7.7109375" style="282" customWidth="1"/>
    <col min="15371" max="15371" width="9.140625" style="282"/>
    <col min="15372" max="15373" width="8.28515625" style="282" customWidth="1"/>
    <col min="15374" max="15616" width="9.140625" style="282"/>
    <col min="15617" max="15617" width="16.42578125" style="282" customWidth="1"/>
    <col min="15618" max="15618" width="9.42578125" style="282" customWidth="1"/>
    <col min="15619" max="15619" width="6.140625" style="282" customWidth="1"/>
    <col min="15620" max="15620" width="7.7109375" style="282" customWidth="1"/>
    <col min="15621" max="15621" width="9.42578125" style="282" customWidth="1"/>
    <col min="15622" max="15622" width="6.140625" style="282" customWidth="1"/>
    <col min="15623" max="15623" width="7.7109375" style="282" customWidth="1"/>
    <col min="15624" max="15624" width="9.42578125" style="282" customWidth="1"/>
    <col min="15625" max="15625" width="6.140625" style="282" customWidth="1"/>
    <col min="15626" max="15626" width="7.7109375" style="282" customWidth="1"/>
    <col min="15627" max="15627" width="9.140625" style="282"/>
    <col min="15628" max="15629" width="8.28515625" style="282" customWidth="1"/>
    <col min="15630" max="15872" width="9.140625" style="282"/>
    <col min="15873" max="15873" width="16.42578125" style="282" customWidth="1"/>
    <col min="15874" max="15874" width="9.42578125" style="282" customWidth="1"/>
    <col min="15875" max="15875" width="6.140625" style="282" customWidth="1"/>
    <col min="15876" max="15876" width="7.7109375" style="282" customWidth="1"/>
    <col min="15877" max="15877" width="9.42578125" style="282" customWidth="1"/>
    <col min="15878" max="15878" width="6.140625" style="282" customWidth="1"/>
    <col min="15879" max="15879" width="7.7109375" style="282" customWidth="1"/>
    <col min="15880" max="15880" width="9.42578125" style="282" customWidth="1"/>
    <col min="15881" max="15881" width="6.140625" style="282" customWidth="1"/>
    <col min="15882" max="15882" width="7.7109375" style="282" customWidth="1"/>
    <col min="15883" max="15883" width="9.140625" style="282"/>
    <col min="15884" max="15885" width="8.28515625" style="282" customWidth="1"/>
    <col min="15886" max="16128" width="9.140625" style="282"/>
    <col min="16129" max="16129" width="16.42578125" style="282" customWidth="1"/>
    <col min="16130" max="16130" width="9.42578125" style="282" customWidth="1"/>
    <col min="16131" max="16131" width="6.140625" style="282" customWidth="1"/>
    <col min="16132" max="16132" width="7.7109375" style="282" customWidth="1"/>
    <col min="16133" max="16133" width="9.42578125" style="282" customWidth="1"/>
    <col min="16134" max="16134" width="6.140625" style="282" customWidth="1"/>
    <col min="16135" max="16135" width="7.7109375" style="282" customWidth="1"/>
    <col min="16136" max="16136" width="9.42578125" style="282" customWidth="1"/>
    <col min="16137" max="16137" width="6.140625" style="282" customWidth="1"/>
    <col min="16138" max="16138" width="7.7109375" style="282" customWidth="1"/>
    <col min="16139" max="16139" width="9.140625" style="282"/>
    <col min="16140" max="16141" width="8.28515625" style="282" customWidth="1"/>
    <col min="16142" max="16384" width="9.140625" style="282"/>
  </cols>
  <sheetData>
    <row r="1" spans="1:14" ht="36" customHeight="1">
      <c r="A1" s="475" t="s">
        <v>419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</row>
    <row r="2" spans="1:14">
      <c r="A2" s="476" t="s">
        <v>113</v>
      </c>
      <c r="B2" s="479">
        <v>2014</v>
      </c>
      <c r="C2" s="480"/>
      <c r="D2" s="481"/>
      <c r="E2" s="479">
        <v>2015</v>
      </c>
      <c r="F2" s="480"/>
      <c r="G2" s="481"/>
      <c r="H2" s="480">
        <v>2016</v>
      </c>
      <c r="I2" s="480"/>
      <c r="J2" s="480"/>
      <c r="K2" s="480">
        <v>2017</v>
      </c>
      <c r="L2" s="480"/>
      <c r="M2" s="480"/>
    </row>
    <row r="3" spans="1:14" ht="20.25" customHeight="1">
      <c r="A3" s="477"/>
      <c r="B3" s="482" t="s">
        <v>420</v>
      </c>
      <c r="C3" s="375" t="s">
        <v>421</v>
      </c>
      <c r="D3" s="484"/>
      <c r="E3" s="482" t="s">
        <v>420</v>
      </c>
      <c r="F3" s="375" t="s">
        <v>421</v>
      </c>
      <c r="G3" s="484"/>
      <c r="H3" s="375" t="s">
        <v>420</v>
      </c>
      <c r="I3" s="485" t="s">
        <v>421</v>
      </c>
      <c r="J3" s="486"/>
      <c r="K3" s="375" t="s">
        <v>420</v>
      </c>
      <c r="L3" s="485" t="s">
        <v>421</v>
      </c>
      <c r="M3" s="486"/>
    </row>
    <row r="4" spans="1:14" ht="20.25" customHeight="1">
      <c r="A4" s="478"/>
      <c r="B4" s="483"/>
      <c r="C4" s="283" t="s">
        <v>24</v>
      </c>
      <c r="D4" s="284" t="s">
        <v>422</v>
      </c>
      <c r="E4" s="483"/>
      <c r="F4" s="283" t="s">
        <v>24</v>
      </c>
      <c r="G4" s="284" t="s">
        <v>422</v>
      </c>
      <c r="H4" s="466"/>
      <c r="I4" s="285" t="s">
        <v>24</v>
      </c>
      <c r="J4" s="286" t="s">
        <v>422</v>
      </c>
      <c r="K4" s="466"/>
      <c r="L4" s="285" t="s">
        <v>24</v>
      </c>
      <c r="M4" s="286" t="s">
        <v>422</v>
      </c>
    </row>
    <row r="5" spans="1:14" ht="15" customHeight="1">
      <c r="A5" s="287" t="s">
        <v>24</v>
      </c>
      <c r="B5" s="288">
        <f t="shared" ref="B5:M5" si="0">SUM(B6:B29)</f>
        <v>1625</v>
      </c>
      <c r="C5" s="288">
        <f t="shared" si="0"/>
        <v>1629</v>
      </c>
      <c r="D5" s="288">
        <f t="shared" si="0"/>
        <v>802</v>
      </c>
      <c r="E5" s="288">
        <f t="shared" si="0"/>
        <v>1592</v>
      </c>
      <c r="F5" s="288">
        <f t="shared" si="0"/>
        <v>1598</v>
      </c>
      <c r="G5" s="288">
        <f t="shared" si="0"/>
        <v>796</v>
      </c>
      <c r="H5" s="288">
        <f t="shared" si="0"/>
        <v>1489</v>
      </c>
      <c r="I5" s="288">
        <f t="shared" si="0"/>
        <v>1493</v>
      </c>
      <c r="J5" s="288">
        <f t="shared" si="0"/>
        <v>736</v>
      </c>
      <c r="K5" s="288">
        <f t="shared" si="0"/>
        <v>1326</v>
      </c>
      <c r="L5" s="288">
        <f t="shared" si="0"/>
        <v>1329</v>
      </c>
      <c r="M5" s="288">
        <f t="shared" si="0"/>
        <v>654</v>
      </c>
      <c r="N5" s="282">
        <f>K5-H5</f>
        <v>-163</v>
      </c>
    </row>
    <row r="6" spans="1:14" ht="15" customHeight="1">
      <c r="A6" s="186" t="s">
        <v>11</v>
      </c>
      <c r="B6" s="147">
        <v>15</v>
      </c>
      <c r="C6" s="147">
        <v>15</v>
      </c>
      <c r="D6" s="289">
        <v>5</v>
      </c>
      <c r="E6" s="147">
        <v>9</v>
      </c>
      <c r="F6" s="147">
        <v>9</v>
      </c>
      <c r="G6" s="147">
        <v>4</v>
      </c>
      <c r="H6" s="289">
        <v>17</v>
      </c>
      <c r="I6" s="289">
        <v>17</v>
      </c>
      <c r="J6" s="147">
        <v>9</v>
      </c>
      <c r="K6" s="289">
        <v>21</v>
      </c>
      <c r="L6" s="289">
        <v>21</v>
      </c>
      <c r="M6" s="147">
        <v>5</v>
      </c>
    </row>
    <row r="7" spans="1:14" ht="15" customHeight="1">
      <c r="A7" s="186" t="s">
        <v>12</v>
      </c>
      <c r="B7" s="147">
        <v>12</v>
      </c>
      <c r="C7" s="147">
        <v>12</v>
      </c>
      <c r="D7" s="289">
        <v>7</v>
      </c>
      <c r="E7" s="147">
        <v>6</v>
      </c>
      <c r="F7" s="147">
        <v>6</v>
      </c>
      <c r="G7" s="147">
        <v>5</v>
      </c>
      <c r="H7" s="289">
        <v>7</v>
      </c>
      <c r="I7" s="289">
        <v>7</v>
      </c>
      <c r="J7" s="147">
        <v>3</v>
      </c>
      <c r="K7" s="289">
        <v>2</v>
      </c>
      <c r="L7" s="289">
        <v>2</v>
      </c>
      <c r="M7" s="147">
        <v>1</v>
      </c>
    </row>
    <row r="8" spans="1:14" ht="15" customHeight="1">
      <c r="A8" s="186" t="s">
        <v>312</v>
      </c>
      <c r="B8" s="147">
        <v>12</v>
      </c>
      <c r="C8" s="290">
        <v>12</v>
      </c>
      <c r="D8" s="289">
        <v>6</v>
      </c>
      <c r="E8" s="147">
        <v>13</v>
      </c>
      <c r="F8" s="290">
        <v>13</v>
      </c>
      <c r="G8" s="147">
        <v>5</v>
      </c>
      <c r="H8" s="289">
        <v>7</v>
      </c>
      <c r="I8" s="289">
        <v>7</v>
      </c>
      <c r="J8" s="147">
        <v>3</v>
      </c>
      <c r="K8" s="289">
        <v>2</v>
      </c>
      <c r="L8" s="289">
        <v>2</v>
      </c>
      <c r="M8" s="147">
        <v>1</v>
      </c>
    </row>
    <row r="9" spans="1:14" ht="15" customHeight="1">
      <c r="A9" s="186" t="s">
        <v>13</v>
      </c>
      <c r="B9" s="147">
        <v>10</v>
      </c>
      <c r="C9" s="290">
        <v>10</v>
      </c>
      <c r="D9" s="289">
        <v>1</v>
      </c>
      <c r="E9" s="147">
        <v>8</v>
      </c>
      <c r="F9" s="290">
        <v>9</v>
      </c>
      <c r="G9" s="147">
        <v>4</v>
      </c>
      <c r="H9" s="289">
        <v>6</v>
      </c>
      <c r="I9" s="289">
        <v>6</v>
      </c>
      <c r="J9" s="147">
        <v>3</v>
      </c>
      <c r="K9" s="289">
        <v>5</v>
      </c>
      <c r="L9" s="289">
        <v>5</v>
      </c>
      <c r="M9" s="147">
        <v>3</v>
      </c>
    </row>
    <row r="10" spans="1:14" ht="15" customHeight="1">
      <c r="A10" s="186" t="s">
        <v>14</v>
      </c>
      <c r="B10" s="147">
        <v>17</v>
      </c>
      <c r="C10" s="290">
        <v>17</v>
      </c>
      <c r="D10" s="289">
        <v>9</v>
      </c>
      <c r="E10" s="147">
        <v>22</v>
      </c>
      <c r="F10" s="290">
        <v>23</v>
      </c>
      <c r="G10" s="147">
        <v>16</v>
      </c>
      <c r="H10" s="289">
        <v>18</v>
      </c>
      <c r="I10" s="311">
        <v>18</v>
      </c>
      <c r="J10" s="147">
        <v>9</v>
      </c>
      <c r="K10" s="289">
        <v>15</v>
      </c>
      <c r="L10" s="289">
        <v>15</v>
      </c>
      <c r="M10" s="147">
        <v>5</v>
      </c>
      <c r="N10" s="291"/>
    </row>
    <row r="11" spans="1:14" ht="15" customHeight="1">
      <c r="A11" s="186" t="s">
        <v>15</v>
      </c>
      <c r="B11" s="147">
        <v>18</v>
      </c>
      <c r="C11" s="290">
        <v>18</v>
      </c>
      <c r="D11" s="289">
        <v>11</v>
      </c>
      <c r="E11" s="147">
        <v>22</v>
      </c>
      <c r="F11" s="290">
        <v>22</v>
      </c>
      <c r="G11" s="147">
        <v>8</v>
      </c>
      <c r="H11" s="289">
        <v>8</v>
      </c>
      <c r="I11" s="289">
        <v>7</v>
      </c>
      <c r="J11" s="147">
        <v>2</v>
      </c>
      <c r="K11" s="289">
        <v>12</v>
      </c>
      <c r="L11" s="289">
        <v>12</v>
      </c>
      <c r="M11" s="147">
        <v>7</v>
      </c>
    </row>
    <row r="12" spans="1:14" ht="15" customHeight="1">
      <c r="A12" s="186" t="s">
        <v>313</v>
      </c>
      <c r="B12" s="147">
        <v>26</v>
      </c>
      <c r="C12" s="290">
        <v>26</v>
      </c>
      <c r="D12" s="289">
        <v>12</v>
      </c>
      <c r="E12" s="147">
        <v>10</v>
      </c>
      <c r="F12" s="290">
        <v>10</v>
      </c>
      <c r="G12" s="147">
        <v>7</v>
      </c>
      <c r="H12" s="289">
        <v>14</v>
      </c>
      <c r="I12" s="289">
        <v>14</v>
      </c>
      <c r="J12" s="147">
        <v>8</v>
      </c>
      <c r="K12" s="289">
        <v>19</v>
      </c>
      <c r="L12" s="289">
        <v>19</v>
      </c>
      <c r="M12" s="147">
        <v>10</v>
      </c>
    </row>
    <row r="13" spans="1:14" ht="15" customHeight="1">
      <c r="A13" s="186" t="s">
        <v>191</v>
      </c>
      <c r="B13" s="147">
        <v>10</v>
      </c>
      <c r="C13" s="290">
        <v>10</v>
      </c>
      <c r="D13" s="289">
        <v>4</v>
      </c>
      <c r="E13" s="147">
        <v>18</v>
      </c>
      <c r="F13" s="290">
        <v>18</v>
      </c>
      <c r="G13" s="147">
        <v>8</v>
      </c>
      <c r="H13" s="289">
        <v>14</v>
      </c>
      <c r="I13" s="289">
        <v>15</v>
      </c>
      <c r="J13" s="147">
        <v>6</v>
      </c>
      <c r="K13" s="289">
        <v>14</v>
      </c>
      <c r="L13" s="289">
        <v>14</v>
      </c>
      <c r="M13" s="147">
        <v>10</v>
      </c>
    </row>
    <row r="14" spans="1:14" ht="15" customHeight="1">
      <c r="A14" s="186" t="s">
        <v>192</v>
      </c>
      <c r="B14" s="147">
        <v>32</v>
      </c>
      <c r="C14" s="290">
        <v>32</v>
      </c>
      <c r="D14" s="289">
        <v>16</v>
      </c>
      <c r="E14" s="147">
        <v>24</v>
      </c>
      <c r="F14" s="290">
        <v>24</v>
      </c>
      <c r="G14" s="147">
        <v>11</v>
      </c>
      <c r="H14" s="289">
        <v>17</v>
      </c>
      <c r="I14" s="289">
        <v>17</v>
      </c>
      <c r="J14" s="147">
        <v>7</v>
      </c>
      <c r="K14" s="289">
        <v>16</v>
      </c>
      <c r="L14" s="289">
        <v>16</v>
      </c>
      <c r="M14" s="292">
        <v>8</v>
      </c>
    </row>
    <row r="15" spans="1:14" ht="15" customHeight="1">
      <c r="A15" s="186" t="s">
        <v>316</v>
      </c>
      <c r="B15" s="147">
        <v>59</v>
      </c>
      <c r="C15" s="290">
        <v>59</v>
      </c>
      <c r="D15" s="289">
        <v>27</v>
      </c>
      <c r="E15" s="147">
        <v>34</v>
      </c>
      <c r="F15" s="290">
        <v>34</v>
      </c>
      <c r="G15" s="147">
        <v>16</v>
      </c>
      <c r="H15" s="289">
        <v>19</v>
      </c>
      <c r="I15" s="289">
        <v>19</v>
      </c>
      <c r="J15" s="147">
        <v>5</v>
      </c>
      <c r="K15" s="289">
        <v>23</v>
      </c>
      <c r="L15" s="289">
        <v>23</v>
      </c>
      <c r="M15" s="147">
        <v>7</v>
      </c>
    </row>
    <row r="16" spans="1:14" ht="15" customHeight="1">
      <c r="A16" s="186" t="s">
        <v>17</v>
      </c>
      <c r="B16" s="147">
        <v>25</v>
      </c>
      <c r="C16" s="290">
        <v>25</v>
      </c>
      <c r="D16" s="289">
        <v>17</v>
      </c>
      <c r="E16" s="147">
        <v>19</v>
      </c>
      <c r="F16" s="290">
        <v>19</v>
      </c>
      <c r="G16" s="147">
        <v>13</v>
      </c>
      <c r="H16" s="289">
        <v>15</v>
      </c>
      <c r="I16" s="289">
        <v>15</v>
      </c>
      <c r="J16" s="147">
        <v>5</v>
      </c>
      <c r="K16" s="289">
        <v>15</v>
      </c>
      <c r="L16" s="289">
        <v>15</v>
      </c>
      <c r="M16" s="147">
        <v>6</v>
      </c>
    </row>
    <row r="17" spans="1:15" ht="15" customHeight="1">
      <c r="A17" s="186" t="s">
        <v>317</v>
      </c>
      <c r="B17" s="147">
        <v>15</v>
      </c>
      <c r="C17" s="290">
        <v>15</v>
      </c>
      <c r="D17" s="289">
        <v>5</v>
      </c>
      <c r="E17" s="147">
        <v>7</v>
      </c>
      <c r="F17" s="290">
        <v>7</v>
      </c>
      <c r="G17" s="147">
        <v>5</v>
      </c>
      <c r="H17" s="289">
        <v>13</v>
      </c>
      <c r="I17" s="289">
        <v>12</v>
      </c>
      <c r="J17" s="147">
        <v>5</v>
      </c>
      <c r="K17" s="289">
        <v>6</v>
      </c>
      <c r="L17" s="289">
        <v>6</v>
      </c>
      <c r="M17" s="147">
        <v>2</v>
      </c>
    </row>
    <row r="18" spans="1:15" ht="15" customHeight="1">
      <c r="A18" s="186" t="s">
        <v>18</v>
      </c>
      <c r="B18" s="147">
        <v>9</v>
      </c>
      <c r="C18" s="290">
        <v>9</v>
      </c>
      <c r="D18" s="289">
        <v>2</v>
      </c>
      <c r="E18" s="147">
        <v>4</v>
      </c>
      <c r="F18" s="290">
        <v>3</v>
      </c>
      <c r="G18" s="147">
        <v>3</v>
      </c>
      <c r="H18" s="289">
        <v>6</v>
      </c>
      <c r="I18" s="289">
        <v>6</v>
      </c>
      <c r="J18" s="147">
        <v>3</v>
      </c>
      <c r="K18" s="289">
        <v>20</v>
      </c>
      <c r="L18" s="289">
        <v>19</v>
      </c>
      <c r="M18" s="147">
        <v>7</v>
      </c>
    </row>
    <row r="19" spans="1:15" ht="15" customHeight="1">
      <c r="A19" s="186" t="s">
        <v>19</v>
      </c>
      <c r="B19" s="147">
        <v>25</v>
      </c>
      <c r="C19" s="290">
        <v>25</v>
      </c>
      <c r="D19" s="289">
        <v>12</v>
      </c>
      <c r="E19" s="147">
        <v>24</v>
      </c>
      <c r="F19" s="290">
        <v>24</v>
      </c>
      <c r="G19" s="147">
        <v>11</v>
      </c>
      <c r="H19" s="289">
        <v>26</v>
      </c>
      <c r="I19" s="289">
        <v>26</v>
      </c>
      <c r="J19" s="147">
        <v>15</v>
      </c>
      <c r="K19" s="289">
        <v>19</v>
      </c>
      <c r="L19" s="289">
        <v>19</v>
      </c>
      <c r="M19" s="147">
        <v>12</v>
      </c>
    </row>
    <row r="20" spans="1:15" ht="15" customHeight="1">
      <c r="A20" s="186" t="s">
        <v>20</v>
      </c>
      <c r="B20" s="147">
        <v>17</v>
      </c>
      <c r="C20" s="290">
        <v>17</v>
      </c>
      <c r="D20" s="289">
        <v>6</v>
      </c>
      <c r="E20" s="147">
        <v>20</v>
      </c>
      <c r="F20" s="290">
        <v>21</v>
      </c>
      <c r="G20" s="147">
        <v>6</v>
      </c>
      <c r="H20" s="289">
        <v>27</v>
      </c>
      <c r="I20" s="289">
        <v>27</v>
      </c>
      <c r="J20" s="147">
        <v>13</v>
      </c>
      <c r="K20" s="289">
        <v>11</v>
      </c>
      <c r="L20" s="289">
        <v>11</v>
      </c>
      <c r="M20" s="147">
        <v>5</v>
      </c>
    </row>
    <row r="21" spans="1:15" ht="15" customHeight="1">
      <c r="A21" s="186" t="s">
        <v>318</v>
      </c>
      <c r="B21" s="147">
        <v>25</v>
      </c>
      <c r="C21" s="290">
        <v>24</v>
      </c>
      <c r="D21" s="289">
        <v>12</v>
      </c>
      <c r="E21" s="147">
        <v>30</v>
      </c>
      <c r="F21" s="290">
        <v>31</v>
      </c>
      <c r="G21" s="147">
        <v>15</v>
      </c>
      <c r="H21" s="289">
        <v>28</v>
      </c>
      <c r="I21" s="289">
        <v>28</v>
      </c>
      <c r="J21" s="147">
        <v>17</v>
      </c>
      <c r="K21" s="289">
        <v>12</v>
      </c>
      <c r="L21" s="289">
        <v>12</v>
      </c>
      <c r="M21" s="147">
        <v>5</v>
      </c>
    </row>
    <row r="22" spans="1:15" ht="15" customHeight="1">
      <c r="A22" s="186" t="s">
        <v>319</v>
      </c>
      <c r="B22" s="147">
        <v>6</v>
      </c>
      <c r="C22" s="290">
        <v>6</v>
      </c>
      <c r="D22" s="289">
        <v>4</v>
      </c>
      <c r="E22" s="147">
        <v>9</v>
      </c>
      <c r="F22" s="290">
        <v>9</v>
      </c>
      <c r="G22" s="147">
        <v>5</v>
      </c>
      <c r="H22" s="289">
        <v>7</v>
      </c>
      <c r="I22" s="289">
        <v>7</v>
      </c>
      <c r="J22" s="147">
        <v>2</v>
      </c>
      <c r="K22" s="289">
        <v>11</v>
      </c>
      <c r="L22" s="289">
        <v>11</v>
      </c>
      <c r="M22" s="147">
        <v>6</v>
      </c>
    </row>
    <row r="23" spans="1:15" ht="15" customHeight="1">
      <c r="A23" s="186" t="s">
        <v>21</v>
      </c>
      <c r="B23" s="147">
        <v>27</v>
      </c>
      <c r="C23" s="290">
        <v>27</v>
      </c>
      <c r="D23" s="289">
        <v>13</v>
      </c>
      <c r="E23" s="147">
        <v>21</v>
      </c>
      <c r="F23" s="290">
        <v>21</v>
      </c>
      <c r="G23" s="147">
        <v>12</v>
      </c>
      <c r="H23" s="289">
        <v>22</v>
      </c>
      <c r="I23" s="289">
        <v>22</v>
      </c>
      <c r="J23" s="147">
        <v>10</v>
      </c>
      <c r="K23" s="289">
        <v>19</v>
      </c>
      <c r="L23" s="289">
        <v>19</v>
      </c>
      <c r="M23" s="147">
        <v>6</v>
      </c>
    </row>
    <row r="24" spans="1:15" ht="15" customHeight="1">
      <c r="A24" s="186" t="s">
        <v>423</v>
      </c>
      <c r="B24" s="147">
        <v>18</v>
      </c>
      <c r="C24" s="290">
        <v>18</v>
      </c>
      <c r="D24" s="289">
        <v>6</v>
      </c>
      <c r="E24" s="147">
        <v>12</v>
      </c>
      <c r="F24" s="290">
        <v>12</v>
      </c>
      <c r="G24" s="147">
        <v>7</v>
      </c>
      <c r="H24" s="289">
        <v>8</v>
      </c>
      <c r="I24" s="289">
        <v>8</v>
      </c>
      <c r="J24" s="147">
        <v>2</v>
      </c>
      <c r="K24" s="289">
        <v>8</v>
      </c>
      <c r="L24" s="289">
        <v>8</v>
      </c>
      <c r="M24" s="147">
        <v>4</v>
      </c>
    </row>
    <row r="25" spans="1:15" ht="15" customHeight="1">
      <c r="A25" s="186" t="s">
        <v>424</v>
      </c>
      <c r="B25" s="147">
        <v>15</v>
      </c>
      <c r="C25" s="290">
        <v>15</v>
      </c>
      <c r="D25" s="289">
        <v>8</v>
      </c>
      <c r="E25" s="147">
        <v>4</v>
      </c>
      <c r="F25" s="290">
        <v>4</v>
      </c>
      <c r="G25" s="147">
        <v>1</v>
      </c>
      <c r="H25" s="289">
        <v>8</v>
      </c>
      <c r="I25" s="289">
        <v>8</v>
      </c>
      <c r="J25" s="147">
        <v>2</v>
      </c>
      <c r="K25" s="289">
        <v>2</v>
      </c>
      <c r="L25" s="289">
        <v>2</v>
      </c>
      <c r="M25" s="147"/>
    </row>
    <row r="26" spans="1:15" ht="15" customHeight="1">
      <c r="A26" s="186" t="s">
        <v>23</v>
      </c>
      <c r="B26" s="147">
        <v>5</v>
      </c>
      <c r="C26" s="290">
        <v>5</v>
      </c>
      <c r="D26" s="289">
        <v>2</v>
      </c>
      <c r="E26" s="147">
        <v>16</v>
      </c>
      <c r="F26" s="290">
        <v>16</v>
      </c>
      <c r="G26" s="147">
        <v>11</v>
      </c>
      <c r="H26" s="289">
        <v>20</v>
      </c>
      <c r="I26" s="289">
        <v>20</v>
      </c>
      <c r="J26" s="147">
        <v>8</v>
      </c>
      <c r="K26" s="289">
        <v>17</v>
      </c>
      <c r="L26" s="289">
        <v>16</v>
      </c>
      <c r="M26" s="147">
        <v>6</v>
      </c>
    </row>
    <row r="27" spans="1:15" ht="15" customHeight="1">
      <c r="A27" s="186" t="s">
        <v>321</v>
      </c>
      <c r="B27" s="147">
        <v>1210</v>
      </c>
      <c r="C27" s="293">
        <v>1216</v>
      </c>
      <c r="D27" s="293">
        <v>608</v>
      </c>
      <c r="E27" s="147">
        <v>1239</v>
      </c>
      <c r="F27" s="293">
        <v>1242</v>
      </c>
      <c r="G27" s="293">
        <v>613</v>
      </c>
      <c r="H27" s="293">
        <v>1171</v>
      </c>
      <c r="I27" s="293">
        <v>1176</v>
      </c>
      <c r="J27" s="293">
        <v>591</v>
      </c>
      <c r="K27" s="293">
        <v>1039</v>
      </c>
      <c r="L27" s="293">
        <v>1044</v>
      </c>
      <c r="M27" s="293">
        <v>531</v>
      </c>
    </row>
    <row r="28" spans="1:15" ht="15" customHeight="1">
      <c r="A28" s="186" t="s">
        <v>204</v>
      </c>
      <c r="B28" s="147">
        <v>11</v>
      </c>
      <c r="C28" s="293">
        <v>11</v>
      </c>
      <c r="D28" s="289">
        <v>6</v>
      </c>
      <c r="E28" s="147">
        <v>9</v>
      </c>
      <c r="F28" s="293">
        <v>9</v>
      </c>
      <c r="G28" s="293">
        <v>7</v>
      </c>
      <c r="H28" s="289">
        <v>8</v>
      </c>
      <c r="I28" s="289">
        <v>8</v>
      </c>
      <c r="J28" s="147">
        <v>5</v>
      </c>
      <c r="K28" s="289">
        <v>11</v>
      </c>
      <c r="L28" s="289">
        <v>11</v>
      </c>
      <c r="M28" s="147">
        <v>4</v>
      </c>
    </row>
    <row r="29" spans="1:15" ht="15" customHeight="1">
      <c r="A29" s="186" t="s">
        <v>203</v>
      </c>
      <c r="B29" s="147">
        <v>6</v>
      </c>
      <c r="C29" s="293">
        <v>5</v>
      </c>
      <c r="D29" s="289">
        <v>3</v>
      </c>
      <c r="E29" s="147">
        <v>12</v>
      </c>
      <c r="F29" s="293">
        <v>12</v>
      </c>
      <c r="G29" s="293">
        <v>3</v>
      </c>
      <c r="H29" s="289">
        <v>3</v>
      </c>
      <c r="I29" s="289">
        <v>3</v>
      </c>
      <c r="J29" s="147">
        <v>3</v>
      </c>
      <c r="K29" s="289">
        <v>7</v>
      </c>
      <c r="L29" s="289">
        <v>7</v>
      </c>
      <c r="M29" s="147">
        <v>3</v>
      </c>
    </row>
    <row r="30" spans="1:15" ht="15" customHeight="1">
      <c r="A30" s="186"/>
      <c r="B30" s="147"/>
      <c r="C30" s="293"/>
      <c r="D30" s="289"/>
      <c r="E30" s="147"/>
      <c r="F30" s="293"/>
      <c r="G30" s="293"/>
      <c r="H30" s="289"/>
      <c r="I30" s="289"/>
      <c r="J30" s="147"/>
    </row>
    <row r="31" spans="1:15" ht="35.25" customHeight="1">
      <c r="A31" s="455" t="s">
        <v>425</v>
      </c>
      <c r="B31" s="455"/>
      <c r="C31" s="455"/>
      <c r="D31" s="455"/>
      <c r="E31" s="455"/>
      <c r="F31" s="455"/>
      <c r="G31" s="455"/>
      <c r="H31" s="455"/>
      <c r="I31" s="455"/>
      <c r="J31" s="455"/>
      <c r="K31" s="455"/>
      <c r="L31" s="455"/>
      <c r="N31" s="294"/>
      <c r="O31" s="294"/>
    </row>
    <row r="32" spans="1:15" ht="15" customHeight="1">
      <c r="A32" s="466"/>
      <c r="B32" s="467"/>
      <c r="C32" s="468">
        <v>2013</v>
      </c>
      <c r="D32" s="469"/>
      <c r="E32" s="468">
        <v>2014</v>
      </c>
      <c r="F32" s="470"/>
      <c r="G32" s="456">
        <v>2015</v>
      </c>
      <c r="H32" s="471"/>
      <c r="I32" s="456">
        <v>2016</v>
      </c>
      <c r="J32" s="457"/>
      <c r="K32" s="456">
        <v>2017</v>
      </c>
      <c r="L32" s="457"/>
      <c r="N32" s="294"/>
      <c r="O32" s="294"/>
    </row>
    <row r="33" spans="1:15" ht="15" customHeight="1">
      <c r="A33" s="458" t="s">
        <v>426</v>
      </c>
      <c r="B33" s="458"/>
      <c r="C33" s="459">
        <v>2</v>
      </c>
      <c r="D33" s="460"/>
      <c r="E33" s="461">
        <v>1</v>
      </c>
      <c r="F33" s="462"/>
      <c r="G33" s="463"/>
      <c r="H33" s="464"/>
      <c r="I33" s="463">
        <v>3</v>
      </c>
      <c r="J33" s="465"/>
      <c r="K33" s="463"/>
      <c r="L33" s="465"/>
      <c r="N33" s="294"/>
      <c r="O33" s="294"/>
    </row>
    <row r="34" spans="1:15" ht="15" customHeight="1">
      <c r="A34" s="472" t="s">
        <v>427</v>
      </c>
      <c r="B34" s="472"/>
      <c r="C34" s="473">
        <v>119.4</v>
      </c>
      <c r="D34" s="474"/>
      <c r="E34" s="450">
        <v>61.39</v>
      </c>
      <c r="F34" s="451"/>
      <c r="G34" s="452"/>
      <c r="H34" s="453"/>
      <c r="I34" s="452">
        <v>200.9</v>
      </c>
      <c r="J34" s="454"/>
      <c r="K34" s="452"/>
      <c r="L34" s="454"/>
      <c r="N34" s="294"/>
      <c r="O34" s="294"/>
    </row>
  </sheetData>
  <mergeCells count="33">
    <mergeCell ref="L3:M3"/>
    <mergeCell ref="I32:J32"/>
    <mergeCell ref="A34:B34"/>
    <mergeCell ref="C34:D34"/>
    <mergeCell ref="A1:M1"/>
    <mergeCell ref="A2:A4"/>
    <mergeCell ref="B2:D2"/>
    <mergeCell ref="E2:G2"/>
    <mergeCell ref="H2:J2"/>
    <mergeCell ref="K2:M2"/>
    <mergeCell ref="B3:B4"/>
    <mergeCell ref="C3:D3"/>
    <mergeCell ref="E3:E4"/>
    <mergeCell ref="F3:G3"/>
    <mergeCell ref="H3:H4"/>
    <mergeCell ref="I3:J3"/>
    <mergeCell ref="K3:K4"/>
    <mergeCell ref="E34:F34"/>
    <mergeCell ref="G34:H34"/>
    <mergeCell ref="I34:J34"/>
    <mergeCell ref="A31:L31"/>
    <mergeCell ref="K34:L34"/>
    <mergeCell ref="K32:L32"/>
    <mergeCell ref="A33:B33"/>
    <mergeCell ref="C33:D33"/>
    <mergeCell ref="E33:F33"/>
    <mergeCell ref="G33:H33"/>
    <mergeCell ref="I33:J33"/>
    <mergeCell ref="K33:L33"/>
    <mergeCell ref="A32:B32"/>
    <mergeCell ref="C32:D32"/>
    <mergeCell ref="E32:F32"/>
    <mergeCell ref="G32:H32"/>
  </mergeCells>
  <pageMargins left="0.7" right="0.7" top="0.75" bottom="0.75" header="0.3" footer="0.3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7"/>
  <sheetViews>
    <sheetView topLeftCell="A10" workbookViewId="0">
      <selection activeCell="I19" sqref="I19"/>
    </sheetView>
  </sheetViews>
  <sheetFormatPr defaultRowHeight="15"/>
  <cols>
    <col min="1" max="1" width="20.85546875" customWidth="1"/>
    <col min="2" max="6" width="12.28515625" customWidth="1"/>
    <col min="7" max="7" width="10.85546875" customWidth="1"/>
    <col min="257" max="257" width="20.85546875" customWidth="1"/>
    <col min="258" max="262" width="12.28515625" customWidth="1"/>
    <col min="263" max="263" width="10.85546875" customWidth="1"/>
    <col min="513" max="513" width="20.85546875" customWidth="1"/>
    <col min="514" max="518" width="12.28515625" customWidth="1"/>
    <col min="519" max="519" width="10.85546875" customWidth="1"/>
    <col min="769" max="769" width="20.85546875" customWidth="1"/>
    <col min="770" max="774" width="12.28515625" customWidth="1"/>
    <col min="775" max="775" width="10.85546875" customWidth="1"/>
    <col min="1025" max="1025" width="20.85546875" customWidth="1"/>
    <col min="1026" max="1030" width="12.28515625" customWidth="1"/>
    <col min="1031" max="1031" width="10.85546875" customWidth="1"/>
    <col min="1281" max="1281" width="20.85546875" customWidth="1"/>
    <col min="1282" max="1286" width="12.28515625" customWidth="1"/>
    <col min="1287" max="1287" width="10.85546875" customWidth="1"/>
    <col min="1537" max="1537" width="20.85546875" customWidth="1"/>
    <col min="1538" max="1542" width="12.28515625" customWidth="1"/>
    <col min="1543" max="1543" width="10.85546875" customWidth="1"/>
    <col min="1793" max="1793" width="20.85546875" customWidth="1"/>
    <col min="1794" max="1798" width="12.28515625" customWidth="1"/>
    <col min="1799" max="1799" width="10.85546875" customWidth="1"/>
    <col min="2049" max="2049" width="20.85546875" customWidth="1"/>
    <col min="2050" max="2054" width="12.28515625" customWidth="1"/>
    <col min="2055" max="2055" width="10.85546875" customWidth="1"/>
    <col min="2305" max="2305" width="20.85546875" customWidth="1"/>
    <col min="2306" max="2310" width="12.28515625" customWidth="1"/>
    <col min="2311" max="2311" width="10.85546875" customWidth="1"/>
    <col min="2561" max="2561" width="20.85546875" customWidth="1"/>
    <col min="2562" max="2566" width="12.28515625" customWidth="1"/>
    <col min="2567" max="2567" width="10.85546875" customWidth="1"/>
    <col min="2817" max="2817" width="20.85546875" customWidth="1"/>
    <col min="2818" max="2822" width="12.28515625" customWidth="1"/>
    <col min="2823" max="2823" width="10.85546875" customWidth="1"/>
    <col min="3073" max="3073" width="20.85546875" customWidth="1"/>
    <col min="3074" max="3078" width="12.28515625" customWidth="1"/>
    <col min="3079" max="3079" width="10.85546875" customWidth="1"/>
    <col min="3329" max="3329" width="20.85546875" customWidth="1"/>
    <col min="3330" max="3334" width="12.28515625" customWidth="1"/>
    <col min="3335" max="3335" width="10.85546875" customWidth="1"/>
    <col min="3585" max="3585" width="20.85546875" customWidth="1"/>
    <col min="3586" max="3590" width="12.28515625" customWidth="1"/>
    <col min="3591" max="3591" width="10.85546875" customWidth="1"/>
    <col min="3841" max="3841" width="20.85546875" customWidth="1"/>
    <col min="3842" max="3846" width="12.28515625" customWidth="1"/>
    <col min="3847" max="3847" width="10.85546875" customWidth="1"/>
    <col min="4097" max="4097" width="20.85546875" customWidth="1"/>
    <col min="4098" max="4102" width="12.28515625" customWidth="1"/>
    <col min="4103" max="4103" width="10.85546875" customWidth="1"/>
    <col min="4353" max="4353" width="20.85546875" customWidth="1"/>
    <col min="4354" max="4358" width="12.28515625" customWidth="1"/>
    <col min="4359" max="4359" width="10.85546875" customWidth="1"/>
    <col min="4609" max="4609" width="20.85546875" customWidth="1"/>
    <col min="4610" max="4614" width="12.28515625" customWidth="1"/>
    <col min="4615" max="4615" width="10.85546875" customWidth="1"/>
    <col min="4865" max="4865" width="20.85546875" customWidth="1"/>
    <col min="4866" max="4870" width="12.28515625" customWidth="1"/>
    <col min="4871" max="4871" width="10.85546875" customWidth="1"/>
    <col min="5121" max="5121" width="20.85546875" customWidth="1"/>
    <col min="5122" max="5126" width="12.28515625" customWidth="1"/>
    <col min="5127" max="5127" width="10.85546875" customWidth="1"/>
    <col min="5377" max="5377" width="20.85546875" customWidth="1"/>
    <col min="5378" max="5382" width="12.28515625" customWidth="1"/>
    <col min="5383" max="5383" width="10.85546875" customWidth="1"/>
    <col min="5633" max="5633" width="20.85546875" customWidth="1"/>
    <col min="5634" max="5638" width="12.28515625" customWidth="1"/>
    <col min="5639" max="5639" width="10.85546875" customWidth="1"/>
    <col min="5889" max="5889" width="20.85546875" customWidth="1"/>
    <col min="5890" max="5894" width="12.28515625" customWidth="1"/>
    <col min="5895" max="5895" width="10.85546875" customWidth="1"/>
    <col min="6145" max="6145" width="20.85546875" customWidth="1"/>
    <col min="6146" max="6150" width="12.28515625" customWidth="1"/>
    <col min="6151" max="6151" width="10.85546875" customWidth="1"/>
    <col min="6401" max="6401" width="20.85546875" customWidth="1"/>
    <col min="6402" max="6406" width="12.28515625" customWidth="1"/>
    <col min="6407" max="6407" width="10.85546875" customWidth="1"/>
    <col min="6657" max="6657" width="20.85546875" customWidth="1"/>
    <col min="6658" max="6662" width="12.28515625" customWidth="1"/>
    <col min="6663" max="6663" width="10.85546875" customWidth="1"/>
    <col min="6913" max="6913" width="20.85546875" customWidth="1"/>
    <col min="6914" max="6918" width="12.28515625" customWidth="1"/>
    <col min="6919" max="6919" width="10.85546875" customWidth="1"/>
    <col min="7169" max="7169" width="20.85546875" customWidth="1"/>
    <col min="7170" max="7174" width="12.28515625" customWidth="1"/>
    <col min="7175" max="7175" width="10.85546875" customWidth="1"/>
    <col min="7425" max="7425" width="20.85546875" customWidth="1"/>
    <col min="7426" max="7430" width="12.28515625" customWidth="1"/>
    <col min="7431" max="7431" width="10.85546875" customWidth="1"/>
    <col min="7681" max="7681" width="20.85546875" customWidth="1"/>
    <col min="7682" max="7686" width="12.28515625" customWidth="1"/>
    <col min="7687" max="7687" width="10.85546875" customWidth="1"/>
    <col min="7937" max="7937" width="20.85546875" customWidth="1"/>
    <col min="7938" max="7942" width="12.28515625" customWidth="1"/>
    <col min="7943" max="7943" width="10.85546875" customWidth="1"/>
    <col min="8193" max="8193" width="20.85546875" customWidth="1"/>
    <col min="8194" max="8198" width="12.28515625" customWidth="1"/>
    <col min="8199" max="8199" width="10.85546875" customWidth="1"/>
    <col min="8449" max="8449" width="20.85546875" customWidth="1"/>
    <col min="8450" max="8454" width="12.28515625" customWidth="1"/>
    <col min="8455" max="8455" width="10.85546875" customWidth="1"/>
    <col min="8705" max="8705" width="20.85546875" customWidth="1"/>
    <col min="8706" max="8710" width="12.28515625" customWidth="1"/>
    <col min="8711" max="8711" width="10.85546875" customWidth="1"/>
    <col min="8961" max="8961" width="20.85546875" customWidth="1"/>
    <col min="8962" max="8966" width="12.28515625" customWidth="1"/>
    <col min="8967" max="8967" width="10.85546875" customWidth="1"/>
    <col min="9217" max="9217" width="20.85546875" customWidth="1"/>
    <col min="9218" max="9222" width="12.28515625" customWidth="1"/>
    <col min="9223" max="9223" width="10.85546875" customWidth="1"/>
    <col min="9473" max="9473" width="20.85546875" customWidth="1"/>
    <col min="9474" max="9478" width="12.28515625" customWidth="1"/>
    <col min="9479" max="9479" width="10.85546875" customWidth="1"/>
    <col min="9729" max="9729" width="20.85546875" customWidth="1"/>
    <col min="9730" max="9734" width="12.28515625" customWidth="1"/>
    <col min="9735" max="9735" width="10.85546875" customWidth="1"/>
    <col min="9985" max="9985" width="20.85546875" customWidth="1"/>
    <col min="9986" max="9990" width="12.28515625" customWidth="1"/>
    <col min="9991" max="9991" width="10.85546875" customWidth="1"/>
    <col min="10241" max="10241" width="20.85546875" customWidth="1"/>
    <col min="10242" max="10246" width="12.28515625" customWidth="1"/>
    <col min="10247" max="10247" width="10.85546875" customWidth="1"/>
    <col min="10497" max="10497" width="20.85546875" customWidth="1"/>
    <col min="10498" max="10502" width="12.28515625" customWidth="1"/>
    <col min="10503" max="10503" width="10.85546875" customWidth="1"/>
    <col min="10753" max="10753" width="20.85546875" customWidth="1"/>
    <col min="10754" max="10758" width="12.28515625" customWidth="1"/>
    <col min="10759" max="10759" width="10.85546875" customWidth="1"/>
    <col min="11009" max="11009" width="20.85546875" customWidth="1"/>
    <col min="11010" max="11014" width="12.28515625" customWidth="1"/>
    <col min="11015" max="11015" width="10.85546875" customWidth="1"/>
    <col min="11265" max="11265" width="20.85546875" customWidth="1"/>
    <col min="11266" max="11270" width="12.28515625" customWidth="1"/>
    <col min="11271" max="11271" width="10.85546875" customWidth="1"/>
    <col min="11521" max="11521" width="20.85546875" customWidth="1"/>
    <col min="11522" max="11526" width="12.28515625" customWidth="1"/>
    <col min="11527" max="11527" width="10.85546875" customWidth="1"/>
    <col min="11777" max="11777" width="20.85546875" customWidth="1"/>
    <col min="11778" max="11782" width="12.28515625" customWidth="1"/>
    <col min="11783" max="11783" width="10.85546875" customWidth="1"/>
    <col min="12033" max="12033" width="20.85546875" customWidth="1"/>
    <col min="12034" max="12038" width="12.28515625" customWidth="1"/>
    <col min="12039" max="12039" width="10.85546875" customWidth="1"/>
    <col min="12289" max="12289" width="20.85546875" customWidth="1"/>
    <col min="12290" max="12294" width="12.28515625" customWidth="1"/>
    <col min="12295" max="12295" width="10.85546875" customWidth="1"/>
    <col min="12545" max="12545" width="20.85546875" customWidth="1"/>
    <col min="12546" max="12550" width="12.28515625" customWidth="1"/>
    <col min="12551" max="12551" width="10.85546875" customWidth="1"/>
    <col min="12801" max="12801" width="20.85546875" customWidth="1"/>
    <col min="12802" max="12806" width="12.28515625" customWidth="1"/>
    <col min="12807" max="12807" width="10.85546875" customWidth="1"/>
    <col min="13057" max="13057" width="20.85546875" customWidth="1"/>
    <col min="13058" max="13062" width="12.28515625" customWidth="1"/>
    <col min="13063" max="13063" width="10.85546875" customWidth="1"/>
    <col min="13313" max="13313" width="20.85546875" customWidth="1"/>
    <col min="13314" max="13318" width="12.28515625" customWidth="1"/>
    <col min="13319" max="13319" width="10.85546875" customWidth="1"/>
    <col min="13569" max="13569" width="20.85546875" customWidth="1"/>
    <col min="13570" max="13574" width="12.28515625" customWidth="1"/>
    <col min="13575" max="13575" width="10.85546875" customWidth="1"/>
    <col min="13825" max="13825" width="20.85546875" customWidth="1"/>
    <col min="13826" max="13830" width="12.28515625" customWidth="1"/>
    <col min="13831" max="13831" width="10.85546875" customWidth="1"/>
    <col min="14081" max="14081" width="20.85546875" customWidth="1"/>
    <col min="14082" max="14086" width="12.28515625" customWidth="1"/>
    <col min="14087" max="14087" width="10.85546875" customWidth="1"/>
    <col min="14337" max="14337" width="20.85546875" customWidth="1"/>
    <col min="14338" max="14342" width="12.28515625" customWidth="1"/>
    <col min="14343" max="14343" width="10.85546875" customWidth="1"/>
    <col min="14593" max="14593" width="20.85546875" customWidth="1"/>
    <col min="14594" max="14598" width="12.28515625" customWidth="1"/>
    <col min="14599" max="14599" width="10.85546875" customWidth="1"/>
    <col min="14849" max="14849" width="20.85546875" customWidth="1"/>
    <col min="14850" max="14854" width="12.28515625" customWidth="1"/>
    <col min="14855" max="14855" width="10.85546875" customWidth="1"/>
    <col min="15105" max="15105" width="20.85546875" customWidth="1"/>
    <col min="15106" max="15110" width="12.28515625" customWidth="1"/>
    <col min="15111" max="15111" width="10.85546875" customWidth="1"/>
    <col min="15361" max="15361" width="20.85546875" customWidth="1"/>
    <col min="15362" max="15366" width="12.28515625" customWidth="1"/>
    <col min="15367" max="15367" width="10.85546875" customWidth="1"/>
    <col min="15617" max="15617" width="20.85546875" customWidth="1"/>
    <col min="15618" max="15622" width="12.28515625" customWidth="1"/>
    <col min="15623" max="15623" width="10.85546875" customWidth="1"/>
    <col min="15873" max="15873" width="20.85546875" customWidth="1"/>
    <col min="15874" max="15878" width="12.28515625" customWidth="1"/>
    <col min="15879" max="15879" width="10.85546875" customWidth="1"/>
    <col min="16129" max="16129" width="20.85546875" customWidth="1"/>
    <col min="16130" max="16134" width="12.28515625" customWidth="1"/>
    <col min="16135" max="16135" width="10.85546875" customWidth="1"/>
  </cols>
  <sheetData>
    <row r="1" spans="1:14" ht="31.5" customHeight="1">
      <c r="A1" s="475" t="s">
        <v>428</v>
      </c>
      <c r="B1" s="475"/>
      <c r="C1" s="475"/>
      <c r="D1" s="475"/>
      <c r="E1" s="475"/>
      <c r="F1" s="475"/>
      <c r="G1" s="475"/>
    </row>
    <row r="2" spans="1:14">
      <c r="A2" s="295"/>
      <c r="B2" s="296">
        <v>2012</v>
      </c>
      <c r="C2" s="296">
        <v>2013</v>
      </c>
      <c r="D2" s="296">
        <v>2014</v>
      </c>
      <c r="E2" s="296">
        <v>2015</v>
      </c>
      <c r="F2" s="296">
        <v>2016</v>
      </c>
      <c r="G2" s="296">
        <v>2017</v>
      </c>
    </row>
    <row r="3" spans="1:14">
      <c r="A3" s="297" t="s">
        <v>24</v>
      </c>
      <c r="B3" s="288">
        <f t="shared" ref="B3:G3" si="0">SUM(B4:B27)</f>
        <v>752</v>
      </c>
      <c r="C3" s="288">
        <f t="shared" si="0"/>
        <v>1119</v>
      </c>
      <c r="D3" s="288">
        <f t="shared" si="0"/>
        <v>799</v>
      </c>
      <c r="E3" s="288">
        <f t="shared" si="0"/>
        <v>1086</v>
      </c>
      <c r="F3" s="288">
        <f t="shared" si="0"/>
        <v>1526</v>
      </c>
      <c r="G3" s="288">
        <f t="shared" si="0"/>
        <v>833</v>
      </c>
    </row>
    <row r="4" spans="1:14" ht="15" customHeight="1">
      <c r="A4" s="298" t="s">
        <v>11</v>
      </c>
      <c r="B4" s="299">
        <v>13</v>
      </c>
      <c r="C4" s="300">
        <v>11</v>
      </c>
      <c r="D4" s="300">
        <v>3</v>
      </c>
      <c r="E4" s="299">
        <v>9</v>
      </c>
      <c r="F4" s="299">
        <v>49</v>
      </c>
      <c r="G4" s="299">
        <v>7</v>
      </c>
    </row>
    <row r="5" spans="1:14" ht="15" customHeight="1">
      <c r="A5" s="298" t="s">
        <v>12</v>
      </c>
      <c r="B5" s="299">
        <v>8</v>
      </c>
      <c r="C5" s="300">
        <v>4</v>
      </c>
      <c r="D5" s="300">
        <v>6</v>
      </c>
      <c r="E5" s="300">
        <v>4</v>
      </c>
      <c r="F5" s="300">
        <v>9</v>
      </c>
      <c r="G5" s="300">
        <v>4</v>
      </c>
    </row>
    <row r="6" spans="1:14" ht="15" customHeight="1">
      <c r="A6" s="298" t="s">
        <v>312</v>
      </c>
      <c r="B6" s="299">
        <v>10</v>
      </c>
      <c r="C6" s="300">
        <v>3</v>
      </c>
      <c r="D6" s="300">
        <v>1</v>
      </c>
      <c r="E6" s="300">
        <v>5</v>
      </c>
      <c r="F6" s="300">
        <v>28</v>
      </c>
      <c r="G6" s="300">
        <v>2</v>
      </c>
    </row>
    <row r="7" spans="1:14" ht="15" customHeight="1">
      <c r="A7" s="298" t="s">
        <v>13</v>
      </c>
      <c r="B7" s="299">
        <v>4</v>
      </c>
      <c r="C7" s="300">
        <v>3</v>
      </c>
      <c r="D7" s="300">
        <v>1</v>
      </c>
      <c r="E7" s="300">
        <v>11</v>
      </c>
      <c r="F7" s="300">
        <v>51</v>
      </c>
      <c r="G7" s="300">
        <v>10</v>
      </c>
    </row>
    <row r="8" spans="1:14" ht="15" customHeight="1">
      <c r="A8" s="298" t="s">
        <v>14</v>
      </c>
      <c r="B8" s="299">
        <v>3</v>
      </c>
      <c r="C8" s="300">
        <v>47</v>
      </c>
      <c r="D8" s="300">
        <v>4</v>
      </c>
      <c r="E8" s="300">
        <v>12</v>
      </c>
      <c r="F8" s="300">
        <v>38</v>
      </c>
      <c r="G8" s="300">
        <v>8</v>
      </c>
    </row>
    <row r="9" spans="1:14" ht="15" customHeight="1">
      <c r="A9" s="298" t="s">
        <v>15</v>
      </c>
      <c r="B9" s="299">
        <v>6</v>
      </c>
      <c r="C9" s="300">
        <v>44</v>
      </c>
      <c r="D9" s="300">
        <v>23</v>
      </c>
      <c r="E9" s="300">
        <v>35</v>
      </c>
      <c r="F9" s="300">
        <v>28</v>
      </c>
      <c r="G9" s="300">
        <v>27</v>
      </c>
    </row>
    <row r="10" spans="1:14" ht="15" customHeight="1">
      <c r="A10" s="298" t="s">
        <v>313</v>
      </c>
      <c r="B10" s="299">
        <v>3</v>
      </c>
      <c r="C10" s="300">
        <v>21</v>
      </c>
      <c r="D10" s="300">
        <v>3</v>
      </c>
      <c r="E10" s="300">
        <v>12</v>
      </c>
      <c r="F10" s="300">
        <v>8</v>
      </c>
      <c r="G10" s="300">
        <v>5</v>
      </c>
      <c r="I10" s="301"/>
      <c r="N10" s="301"/>
    </row>
    <row r="11" spans="1:14" ht="15" customHeight="1">
      <c r="A11" s="298" t="s">
        <v>191</v>
      </c>
      <c r="B11" s="299">
        <v>9</v>
      </c>
      <c r="C11" s="300">
        <v>6</v>
      </c>
      <c r="D11" s="300">
        <v>2</v>
      </c>
      <c r="E11" s="300">
        <v>8</v>
      </c>
      <c r="F11" s="300">
        <v>9</v>
      </c>
      <c r="G11" s="300">
        <v>16</v>
      </c>
    </row>
    <row r="12" spans="1:14" ht="15" customHeight="1">
      <c r="A12" s="298" t="s">
        <v>192</v>
      </c>
      <c r="B12" s="299">
        <v>5</v>
      </c>
      <c r="C12" s="300">
        <v>11</v>
      </c>
      <c r="D12" s="300">
        <v>5</v>
      </c>
      <c r="E12" s="300">
        <v>15</v>
      </c>
      <c r="F12" s="300">
        <v>32</v>
      </c>
      <c r="G12" s="300">
        <v>3</v>
      </c>
    </row>
    <row r="13" spans="1:14" ht="15" customHeight="1">
      <c r="A13" s="298" t="s">
        <v>316</v>
      </c>
      <c r="B13" s="299">
        <v>26</v>
      </c>
      <c r="C13" s="300">
        <v>55</v>
      </c>
      <c r="D13" s="300">
        <v>19</v>
      </c>
      <c r="E13" s="300">
        <v>75</v>
      </c>
      <c r="F13" s="300">
        <v>77</v>
      </c>
      <c r="G13" s="300">
        <v>5</v>
      </c>
    </row>
    <row r="14" spans="1:14" ht="15" customHeight="1">
      <c r="A14" s="298" t="s">
        <v>17</v>
      </c>
      <c r="B14" s="299">
        <v>3</v>
      </c>
      <c r="C14" s="300">
        <v>77</v>
      </c>
      <c r="D14" s="300">
        <v>8</v>
      </c>
      <c r="E14" s="300">
        <v>37</v>
      </c>
      <c r="F14" s="300">
        <v>37</v>
      </c>
      <c r="G14" s="300">
        <v>7</v>
      </c>
      <c r="M14" s="301"/>
    </row>
    <row r="15" spans="1:14" ht="15" customHeight="1">
      <c r="A15" s="298" t="s">
        <v>317</v>
      </c>
      <c r="B15" s="299">
        <v>6</v>
      </c>
      <c r="C15" s="300">
        <v>18</v>
      </c>
      <c r="D15" s="300">
        <v>29</v>
      </c>
      <c r="E15" s="300">
        <v>12</v>
      </c>
      <c r="F15" s="300">
        <v>59</v>
      </c>
      <c r="G15" s="300">
        <v>11</v>
      </c>
    </row>
    <row r="16" spans="1:14" ht="15" customHeight="1">
      <c r="A16" s="298" t="s">
        <v>18</v>
      </c>
      <c r="B16" s="299">
        <v>5</v>
      </c>
      <c r="C16" s="300">
        <v>14</v>
      </c>
      <c r="D16" s="300">
        <v>17</v>
      </c>
      <c r="E16" s="300">
        <v>11</v>
      </c>
      <c r="F16" s="300">
        <v>16</v>
      </c>
      <c r="G16" s="300">
        <v>19</v>
      </c>
    </row>
    <row r="17" spans="1:7" ht="15" customHeight="1">
      <c r="A17" s="298" t="s">
        <v>19</v>
      </c>
      <c r="B17" s="299">
        <v>4</v>
      </c>
      <c r="C17" s="300">
        <v>1</v>
      </c>
      <c r="D17" s="300">
        <v>6</v>
      </c>
      <c r="E17" s="300">
        <v>21</v>
      </c>
      <c r="F17" s="300">
        <v>22</v>
      </c>
      <c r="G17" s="300">
        <v>11</v>
      </c>
    </row>
    <row r="18" spans="1:7" ht="15" customHeight="1">
      <c r="A18" s="298" t="s">
        <v>20</v>
      </c>
      <c r="B18" s="299">
        <v>7</v>
      </c>
      <c r="C18" s="300">
        <v>12</v>
      </c>
      <c r="D18" s="300">
        <v>7</v>
      </c>
      <c r="E18" s="300">
        <v>8</v>
      </c>
      <c r="F18" s="300">
        <v>11</v>
      </c>
      <c r="G18" s="300">
        <v>0</v>
      </c>
    </row>
    <row r="19" spans="1:7" ht="15" customHeight="1">
      <c r="A19" s="298" t="s">
        <v>318</v>
      </c>
      <c r="B19" s="299">
        <v>31</v>
      </c>
      <c r="C19" s="300">
        <v>67</v>
      </c>
      <c r="D19" s="300">
        <v>6</v>
      </c>
      <c r="E19" s="300">
        <v>6</v>
      </c>
      <c r="F19" s="300">
        <v>17</v>
      </c>
      <c r="G19" s="300">
        <v>4</v>
      </c>
    </row>
    <row r="20" spans="1:7" ht="15" customHeight="1">
      <c r="A20" s="298" t="s">
        <v>319</v>
      </c>
      <c r="B20" s="299">
        <v>9</v>
      </c>
      <c r="C20" s="300">
        <v>11</v>
      </c>
      <c r="D20" s="300">
        <v>9</v>
      </c>
      <c r="E20" s="300">
        <v>19</v>
      </c>
      <c r="F20" s="300">
        <v>21</v>
      </c>
      <c r="G20" s="300">
        <v>10</v>
      </c>
    </row>
    <row r="21" spans="1:7" ht="15" customHeight="1">
      <c r="A21" s="298" t="s">
        <v>21</v>
      </c>
      <c r="B21" s="299">
        <v>71</v>
      </c>
      <c r="C21" s="300">
        <v>117</v>
      </c>
      <c r="D21" s="300">
        <v>62</v>
      </c>
      <c r="E21" s="300">
        <v>44</v>
      </c>
      <c r="F21" s="300">
        <v>60</v>
      </c>
      <c r="G21" s="300">
        <v>23</v>
      </c>
    </row>
    <row r="22" spans="1:7" ht="15" customHeight="1">
      <c r="A22" s="298" t="s">
        <v>423</v>
      </c>
      <c r="B22" s="299">
        <v>10</v>
      </c>
      <c r="C22" s="300">
        <v>43</v>
      </c>
      <c r="D22" s="300">
        <v>63</v>
      </c>
      <c r="E22" s="300">
        <v>12</v>
      </c>
      <c r="F22" s="300">
        <v>14</v>
      </c>
      <c r="G22" s="300">
        <v>6</v>
      </c>
    </row>
    <row r="23" spans="1:7" ht="15" customHeight="1">
      <c r="A23" s="298" t="s">
        <v>424</v>
      </c>
      <c r="B23" s="299">
        <v>5</v>
      </c>
      <c r="C23" s="300">
        <v>3</v>
      </c>
      <c r="D23" s="300">
        <v>3</v>
      </c>
      <c r="E23" s="300">
        <v>9</v>
      </c>
      <c r="F23" s="300">
        <v>22</v>
      </c>
      <c r="G23" s="300">
        <v>3</v>
      </c>
    </row>
    <row r="24" spans="1:7" ht="15" customHeight="1">
      <c r="A24" s="298" t="s">
        <v>23</v>
      </c>
      <c r="B24" s="300">
        <v>9</v>
      </c>
      <c r="C24" s="300">
        <v>5</v>
      </c>
      <c r="D24" s="300">
        <v>6</v>
      </c>
      <c r="E24" s="300">
        <v>7</v>
      </c>
      <c r="F24" s="300">
        <v>21</v>
      </c>
      <c r="G24" s="300">
        <v>12</v>
      </c>
    </row>
    <row r="25" spans="1:7" ht="15" customHeight="1">
      <c r="A25" s="298" t="s">
        <v>321</v>
      </c>
      <c r="B25" s="300">
        <v>458</v>
      </c>
      <c r="C25" s="300">
        <v>535</v>
      </c>
      <c r="D25" s="300">
        <v>494</v>
      </c>
      <c r="E25" s="300">
        <v>697</v>
      </c>
      <c r="F25" s="300">
        <v>872</v>
      </c>
      <c r="G25" s="300">
        <v>631</v>
      </c>
    </row>
    <row r="26" spans="1:7" ht="15" customHeight="1">
      <c r="A26" s="298" t="s">
        <v>204</v>
      </c>
      <c r="B26" s="300">
        <v>19</v>
      </c>
      <c r="C26" s="300">
        <v>4</v>
      </c>
      <c r="D26" s="299">
        <v>11</v>
      </c>
      <c r="E26" s="300">
        <v>5</v>
      </c>
      <c r="F26" s="300">
        <v>12</v>
      </c>
      <c r="G26" s="300">
        <v>1</v>
      </c>
    </row>
    <row r="27" spans="1:7" ht="15" customHeight="1">
      <c r="A27" s="298" t="s">
        <v>203</v>
      </c>
      <c r="B27" s="300">
        <v>28</v>
      </c>
      <c r="C27" s="300">
        <v>7</v>
      </c>
      <c r="D27" s="300">
        <v>11</v>
      </c>
      <c r="E27" s="300">
        <v>12</v>
      </c>
      <c r="F27" s="300">
        <v>13</v>
      </c>
      <c r="G27" s="300">
        <v>8</v>
      </c>
    </row>
  </sheetData>
  <mergeCells count="1">
    <mergeCell ref="A1:G1"/>
  </mergeCells>
  <pageMargins left="0.7" right="0.7" top="0.75" bottom="0.75" header="0.3" footer="0.3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0"/>
  <sheetViews>
    <sheetView workbookViewId="0">
      <selection activeCell="I19" sqref="I19"/>
    </sheetView>
  </sheetViews>
  <sheetFormatPr defaultRowHeight="14.25"/>
  <cols>
    <col min="1" max="1" width="17.85546875" style="302" customWidth="1"/>
    <col min="2" max="12" width="8.5703125" style="302" customWidth="1"/>
    <col min="13" max="256" width="9.140625" style="302"/>
    <col min="257" max="257" width="17.85546875" style="302" customWidth="1"/>
    <col min="258" max="268" width="8.5703125" style="302" customWidth="1"/>
    <col min="269" max="512" width="9.140625" style="302"/>
    <col min="513" max="513" width="17.85546875" style="302" customWidth="1"/>
    <col min="514" max="524" width="8.5703125" style="302" customWidth="1"/>
    <col min="525" max="768" width="9.140625" style="302"/>
    <col min="769" max="769" width="17.85546875" style="302" customWidth="1"/>
    <col min="770" max="780" width="8.5703125" style="302" customWidth="1"/>
    <col min="781" max="1024" width="9.140625" style="302"/>
    <col min="1025" max="1025" width="17.85546875" style="302" customWidth="1"/>
    <col min="1026" max="1036" width="8.5703125" style="302" customWidth="1"/>
    <col min="1037" max="1280" width="9.140625" style="302"/>
    <col min="1281" max="1281" width="17.85546875" style="302" customWidth="1"/>
    <col min="1282" max="1292" width="8.5703125" style="302" customWidth="1"/>
    <col min="1293" max="1536" width="9.140625" style="302"/>
    <col min="1537" max="1537" width="17.85546875" style="302" customWidth="1"/>
    <col min="1538" max="1548" width="8.5703125" style="302" customWidth="1"/>
    <col min="1549" max="1792" width="9.140625" style="302"/>
    <col min="1793" max="1793" width="17.85546875" style="302" customWidth="1"/>
    <col min="1794" max="1804" width="8.5703125" style="302" customWidth="1"/>
    <col min="1805" max="2048" width="9.140625" style="302"/>
    <col min="2049" max="2049" width="17.85546875" style="302" customWidth="1"/>
    <col min="2050" max="2060" width="8.5703125" style="302" customWidth="1"/>
    <col min="2061" max="2304" width="9.140625" style="302"/>
    <col min="2305" max="2305" width="17.85546875" style="302" customWidth="1"/>
    <col min="2306" max="2316" width="8.5703125" style="302" customWidth="1"/>
    <col min="2317" max="2560" width="9.140625" style="302"/>
    <col min="2561" max="2561" width="17.85546875" style="302" customWidth="1"/>
    <col min="2562" max="2572" width="8.5703125" style="302" customWidth="1"/>
    <col min="2573" max="2816" width="9.140625" style="302"/>
    <col min="2817" max="2817" width="17.85546875" style="302" customWidth="1"/>
    <col min="2818" max="2828" width="8.5703125" style="302" customWidth="1"/>
    <col min="2829" max="3072" width="9.140625" style="302"/>
    <col min="3073" max="3073" width="17.85546875" style="302" customWidth="1"/>
    <col min="3074" max="3084" width="8.5703125" style="302" customWidth="1"/>
    <col min="3085" max="3328" width="9.140625" style="302"/>
    <col min="3329" max="3329" width="17.85546875" style="302" customWidth="1"/>
    <col min="3330" max="3340" width="8.5703125" style="302" customWidth="1"/>
    <col min="3341" max="3584" width="9.140625" style="302"/>
    <col min="3585" max="3585" width="17.85546875" style="302" customWidth="1"/>
    <col min="3586" max="3596" width="8.5703125" style="302" customWidth="1"/>
    <col min="3597" max="3840" width="9.140625" style="302"/>
    <col min="3841" max="3841" width="17.85546875" style="302" customWidth="1"/>
    <col min="3842" max="3852" width="8.5703125" style="302" customWidth="1"/>
    <col min="3853" max="4096" width="9.140625" style="302"/>
    <col min="4097" max="4097" width="17.85546875" style="302" customWidth="1"/>
    <col min="4098" max="4108" width="8.5703125" style="302" customWidth="1"/>
    <col min="4109" max="4352" width="9.140625" style="302"/>
    <col min="4353" max="4353" width="17.85546875" style="302" customWidth="1"/>
    <col min="4354" max="4364" width="8.5703125" style="302" customWidth="1"/>
    <col min="4365" max="4608" width="9.140625" style="302"/>
    <col min="4609" max="4609" width="17.85546875" style="302" customWidth="1"/>
    <col min="4610" max="4620" width="8.5703125" style="302" customWidth="1"/>
    <col min="4621" max="4864" width="9.140625" style="302"/>
    <col min="4865" max="4865" width="17.85546875" style="302" customWidth="1"/>
    <col min="4866" max="4876" width="8.5703125" style="302" customWidth="1"/>
    <col min="4877" max="5120" width="9.140625" style="302"/>
    <col min="5121" max="5121" width="17.85546875" style="302" customWidth="1"/>
    <col min="5122" max="5132" width="8.5703125" style="302" customWidth="1"/>
    <col min="5133" max="5376" width="9.140625" style="302"/>
    <col min="5377" max="5377" width="17.85546875" style="302" customWidth="1"/>
    <col min="5378" max="5388" width="8.5703125" style="302" customWidth="1"/>
    <col min="5389" max="5632" width="9.140625" style="302"/>
    <col min="5633" max="5633" width="17.85546875" style="302" customWidth="1"/>
    <col min="5634" max="5644" width="8.5703125" style="302" customWidth="1"/>
    <col min="5645" max="5888" width="9.140625" style="302"/>
    <col min="5889" max="5889" width="17.85546875" style="302" customWidth="1"/>
    <col min="5890" max="5900" width="8.5703125" style="302" customWidth="1"/>
    <col min="5901" max="6144" width="9.140625" style="302"/>
    <col min="6145" max="6145" width="17.85546875" style="302" customWidth="1"/>
    <col min="6146" max="6156" width="8.5703125" style="302" customWidth="1"/>
    <col min="6157" max="6400" width="9.140625" style="302"/>
    <col min="6401" max="6401" width="17.85546875" style="302" customWidth="1"/>
    <col min="6402" max="6412" width="8.5703125" style="302" customWidth="1"/>
    <col min="6413" max="6656" width="9.140625" style="302"/>
    <col min="6657" max="6657" width="17.85546875" style="302" customWidth="1"/>
    <col min="6658" max="6668" width="8.5703125" style="302" customWidth="1"/>
    <col min="6669" max="6912" width="9.140625" style="302"/>
    <col min="6913" max="6913" width="17.85546875" style="302" customWidth="1"/>
    <col min="6914" max="6924" width="8.5703125" style="302" customWidth="1"/>
    <col min="6925" max="7168" width="9.140625" style="302"/>
    <col min="7169" max="7169" width="17.85546875" style="302" customWidth="1"/>
    <col min="7170" max="7180" width="8.5703125" style="302" customWidth="1"/>
    <col min="7181" max="7424" width="9.140625" style="302"/>
    <col min="7425" max="7425" width="17.85546875" style="302" customWidth="1"/>
    <col min="7426" max="7436" width="8.5703125" style="302" customWidth="1"/>
    <col min="7437" max="7680" width="9.140625" style="302"/>
    <col min="7681" max="7681" width="17.85546875" style="302" customWidth="1"/>
    <col min="7682" max="7692" width="8.5703125" style="302" customWidth="1"/>
    <col min="7693" max="7936" width="9.140625" style="302"/>
    <col min="7937" max="7937" width="17.85546875" style="302" customWidth="1"/>
    <col min="7938" max="7948" width="8.5703125" style="302" customWidth="1"/>
    <col min="7949" max="8192" width="9.140625" style="302"/>
    <col min="8193" max="8193" width="17.85546875" style="302" customWidth="1"/>
    <col min="8194" max="8204" width="8.5703125" style="302" customWidth="1"/>
    <col min="8205" max="8448" width="9.140625" style="302"/>
    <col min="8449" max="8449" width="17.85546875" style="302" customWidth="1"/>
    <col min="8450" max="8460" width="8.5703125" style="302" customWidth="1"/>
    <col min="8461" max="8704" width="9.140625" style="302"/>
    <col min="8705" max="8705" width="17.85546875" style="302" customWidth="1"/>
    <col min="8706" max="8716" width="8.5703125" style="302" customWidth="1"/>
    <col min="8717" max="8960" width="9.140625" style="302"/>
    <col min="8961" max="8961" width="17.85546875" style="302" customWidth="1"/>
    <col min="8962" max="8972" width="8.5703125" style="302" customWidth="1"/>
    <col min="8973" max="9216" width="9.140625" style="302"/>
    <col min="9217" max="9217" width="17.85546875" style="302" customWidth="1"/>
    <col min="9218" max="9228" width="8.5703125" style="302" customWidth="1"/>
    <col min="9229" max="9472" width="9.140625" style="302"/>
    <col min="9473" max="9473" width="17.85546875" style="302" customWidth="1"/>
    <col min="9474" max="9484" width="8.5703125" style="302" customWidth="1"/>
    <col min="9485" max="9728" width="9.140625" style="302"/>
    <col min="9729" max="9729" width="17.85546875" style="302" customWidth="1"/>
    <col min="9730" max="9740" width="8.5703125" style="302" customWidth="1"/>
    <col min="9741" max="9984" width="9.140625" style="302"/>
    <col min="9985" max="9985" width="17.85546875" style="302" customWidth="1"/>
    <col min="9986" max="9996" width="8.5703125" style="302" customWidth="1"/>
    <col min="9997" max="10240" width="9.140625" style="302"/>
    <col min="10241" max="10241" width="17.85546875" style="302" customWidth="1"/>
    <col min="10242" max="10252" width="8.5703125" style="302" customWidth="1"/>
    <col min="10253" max="10496" width="9.140625" style="302"/>
    <col min="10497" max="10497" width="17.85546875" style="302" customWidth="1"/>
    <col min="10498" max="10508" width="8.5703125" style="302" customWidth="1"/>
    <col min="10509" max="10752" width="9.140625" style="302"/>
    <col min="10753" max="10753" width="17.85546875" style="302" customWidth="1"/>
    <col min="10754" max="10764" width="8.5703125" style="302" customWidth="1"/>
    <col min="10765" max="11008" width="9.140625" style="302"/>
    <col min="11009" max="11009" width="17.85546875" style="302" customWidth="1"/>
    <col min="11010" max="11020" width="8.5703125" style="302" customWidth="1"/>
    <col min="11021" max="11264" width="9.140625" style="302"/>
    <col min="11265" max="11265" width="17.85546875" style="302" customWidth="1"/>
    <col min="11266" max="11276" width="8.5703125" style="302" customWidth="1"/>
    <col min="11277" max="11520" width="9.140625" style="302"/>
    <col min="11521" max="11521" width="17.85546875" style="302" customWidth="1"/>
    <col min="11522" max="11532" width="8.5703125" style="302" customWidth="1"/>
    <col min="11533" max="11776" width="9.140625" style="302"/>
    <col min="11777" max="11777" width="17.85546875" style="302" customWidth="1"/>
    <col min="11778" max="11788" width="8.5703125" style="302" customWidth="1"/>
    <col min="11789" max="12032" width="9.140625" style="302"/>
    <col min="12033" max="12033" width="17.85546875" style="302" customWidth="1"/>
    <col min="12034" max="12044" width="8.5703125" style="302" customWidth="1"/>
    <col min="12045" max="12288" width="9.140625" style="302"/>
    <col min="12289" max="12289" width="17.85546875" style="302" customWidth="1"/>
    <col min="12290" max="12300" width="8.5703125" style="302" customWidth="1"/>
    <col min="12301" max="12544" width="9.140625" style="302"/>
    <col min="12545" max="12545" width="17.85546875" style="302" customWidth="1"/>
    <col min="12546" max="12556" width="8.5703125" style="302" customWidth="1"/>
    <col min="12557" max="12800" width="9.140625" style="302"/>
    <col min="12801" max="12801" width="17.85546875" style="302" customWidth="1"/>
    <col min="12802" max="12812" width="8.5703125" style="302" customWidth="1"/>
    <col min="12813" max="13056" width="9.140625" style="302"/>
    <col min="13057" max="13057" width="17.85546875" style="302" customWidth="1"/>
    <col min="13058" max="13068" width="8.5703125" style="302" customWidth="1"/>
    <col min="13069" max="13312" width="9.140625" style="302"/>
    <col min="13313" max="13313" width="17.85546875" style="302" customWidth="1"/>
    <col min="13314" max="13324" width="8.5703125" style="302" customWidth="1"/>
    <col min="13325" max="13568" width="9.140625" style="302"/>
    <col min="13569" max="13569" width="17.85546875" style="302" customWidth="1"/>
    <col min="13570" max="13580" width="8.5703125" style="302" customWidth="1"/>
    <col min="13581" max="13824" width="9.140625" style="302"/>
    <col min="13825" max="13825" width="17.85546875" style="302" customWidth="1"/>
    <col min="13826" max="13836" width="8.5703125" style="302" customWidth="1"/>
    <col min="13837" max="14080" width="9.140625" style="302"/>
    <col min="14081" max="14081" width="17.85546875" style="302" customWidth="1"/>
    <col min="14082" max="14092" width="8.5703125" style="302" customWidth="1"/>
    <col min="14093" max="14336" width="9.140625" style="302"/>
    <col min="14337" max="14337" width="17.85546875" style="302" customWidth="1"/>
    <col min="14338" max="14348" width="8.5703125" style="302" customWidth="1"/>
    <col min="14349" max="14592" width="9.140625" style="302"/>
    <col min="14593" max="14593" width="17.85546875" style="302" customWidth="1"/>
    <col min="14594" max="14604" width="8.5703125" style="302" customWidth="1"/>
    <col min="14605" max="14848" width="9.140625" style="302"/>
    <col min="14849" max="14849" width="17.85546875" style="302" customWidth="1"/>
    <col min="14850" max="14860" width="8.5703125" style="302" customWidth="1"/>
    <col min="14861" max="15104" width="9.140625" style="302"/>
    <col min="15105" max="15105" width="17.85546875" style="302" customWidth="1"/>
    <col min="15106" max="15116" width="8.5703125" style="302" customWidth="1"/>
    <col min="15117" max="15360" width="9.140625" style="302"/>
    <col min="15361" max="15361" width="17.85546875" style="302" customWidth="1"/>
    <col min="15362" max="15372" width="8.5703125" style="302" customWidth="1"/>
    <col min="15373" max="15616" width="9.140625" style="302"/>
    <col min="15617" max="15617" width="17.85546875" style="302" customWidth="1"/>
    <col min="15618" max="15628" width="8.5703125" style="302" customWidth="1"/>
    <col min="15629" max="15872" width="9.140625" style="302"/>
    <col min="15873" max="15873" width="17.85546875" style="302" customWidth="1"/>
    <col min="15874" max="15884" width="8.5703125" style="302" customWidth="1"/>
    <col min="15885" max="16128" width="9.140625" style="302"/>
    <col min="16129" max="16129" width="17.85546875" style="302" customWidth="1"/>
    <col min="16130" max="16140" width="8.5703125" style="302" customWidth="1"/>
    <col min="16141" max="16384" width="9.140625" style="302"/>
  </cols>
  <sheetData>
    <row r="1" spans="1:17" ht="31.5" customHeight="1">
      <c r="A1" s="487" t="s">
        <v>429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</row>
    <row r="2" spans="1:17" ht="31.5" customHeight="1">
      <c r="A2" s="488"/>
      <c r="B2" s="490" t="s">
        <v>430</v>
      </c>
      <c r="C2" s="491"/>
      <c r="D2" s="492"/>
      <c r="E2" s="490" t="s">
        <v>431</v>
      </c>
      <c r="F2" s="491"/>
      <c r="G2" s="492"/>
      <c r="H2" s="490" t="s">
        <v>432</v>
      </c>
      <c r="I2" s="491"/>
      <c r="J2" s="492"/>
      <c r="K2" s="493" t="s">
        <v>433</v>
      </c>
      <c r="L2" s="466"/>
      <c r="M2" s="466"/>
    </row>
    <row r="3" spans="1:17" ht="16.5" customHeight="1">
      <c r="A3" s="489"/>
      <c r="B3" s="283">
        <v>2015</v>
      </c>
      <c r="C3" s="286">
        <v>2016</v>
      </c>
      <c r="D3" s="286">
        <v>2017</v>
      </c>
      <c r="E3" s="284">
        <v>2015</v>
      </c>
      <c r="F3" s="286">
        <v>2016</v>
      </c>
      <c r="G3" s="296">
        <v>2017</v>
      </c>
      <c r="H3" s="303">
        <v>2015</v>
      </c>
      <c r="I3" s="303">
        <v>2016</v>
      </c>
      <c r="J3" s="303">
        <v>2017</v>
      </c>
      <c r="K3" s="284">
        <v>2015</v>
      </c>
      <c r="L3" s="286">
        <v>2016</v>
      </c>
      <c r="M3" s="286">
        <v>2017</v>
      </c>
    </row>
    <row r="4" spans="1:17" ht="15" customHeight="1">
      <c r="A4" s="297" t="s">
        <v>24</v>
      </c>
      <c r="B4" s="304">
        <f t="shared" ref="B4:M4" si="0">SUM(B5:B28)</f>
        <v>389</v>
      </c>
      <c r="C4" s="304">
        <f t="shared" si="0"/>
        <v>406</v>
      </c>
      <c r="D4" s="304">
        <f t="shared" si="0"/>
        <v>361</v>
      </c>
      <c r="E4" s="304">
        <f t="shared" si="0"/>
        <v>79</v>
      </c>
      <c r="F4" s="304">
        <f t="shared" si="0"/>
        <v>95</v>
      </c>
      <c r="G4" s="304">
        <f t="shared" si="0"/>
        <v>64</v>
      </c>
      <c r="H4" s="304">
        <f t="shared" si="0"/>
        <v>39</v>
      </c>
      <c r="I4" s="304">
        <f t="shared" si="0"/>
        <v>40</v>
      </c>
      <c r="J4" s="304">
        <f t="shared" si="0"/>
        <v>52</v>
      </c>
      <c r="K4" s="304">
        <f t="shared" si="0"/>
        <v>97</v>
      </c>
      <c r="L4" s="304">
        <f t="shared" si="0"/>
        <v>93</v>
      </c>
      <c r="M4" s="304">
        <f t="shared" si="0"/>
        <v>80</v>
      </c>
    </row>
    <row r="5" spans="1:17" ht="15" customHeight="1">
      <c r="A5" s="186" t="s">
        <v>11</v>
      </c>
      <c r="B5" s="292">
        <v>7</v>
      </c>
      <c r="C5" s="305">
        <v>7</v>
      </c>
      <c r="D5" s="305">
        <v>18</v>
      </c>
      <c r="E5" s="292">
        <v>1</v>
      </c>
      <c r="F5" s="292"/>
      <c r="G5" s="292"/>
      <c r="H5" s="292"/>
      <c r="I5" s="306">
        <v>1</v>
      </c>
      <c r="J5" s="306">
        <v>3</v>
      </c>
      <c r="K5" s="292">
        <v>3</v>
      </c>
      <c r="L5" s="306">
        <v>2</v>
      </c>
      <c r="M5" s="306">
        <v>2</v>
      </c>
    </row>
    <row r="6" spans="1:17" ht="15" customHeight="1">
      <c r="A6" s="186" t="s">
        <v>12</v>
      </c>
      <c r="B6" s="292">
        <v>12</v>
      </c>
      <c r="C6" s="305">
        <v>6</v>
      </c>
      <c r="D6" s="305">
        <v>5</v>
      </c>
      <c r="E6" s="292"/>
      <c r="F6" s="292">
        <v>1</v>
      </c>
      <c r="G6" s="292"/>
      <c r="H6" s="292">
        <v>1</v>
      </c>
      <c r="I6" s="306"/>
      <c r="J6" s="306"/>
      <c r="K6" s="292">
        <v>3</v>
      </c>
      <c r="L6" s="306"/>
      <c r="M6" s="306">
        <v>2</v>
      </c>
      <c r="Q6" s="304"/>
    </row>
    <row r="7" spans="1:17" ht="15" customHeight="1">
      <c r="A7" s="186" t="s">
        <v>312</v>
      </c>
      <c r="B7" s="292">
        <v>8</v>
      </c>
      <c r="C7" s="305">
        <v>13</v>
      </c>
      <c r="D7" s="305">
        <v>13</v>
      </c>
      <c r="E7" s="292"/>
      <c r="F7" s="292">
        <v>1</v>
      </c>
      <c r="G7" s="292"/>
      <c r="H7" s="292"/>
      <c r="I7" s="306">
        <v>2</v>
      </c>
      <c r="J7" s="306">
        <v>3</v>
      </c>
      <c r="K7" s="292">
        <v>1</v>
      </c>
      <c r="L7" s="306">
        <v>3</v>
      </c>
      <c r="M7" s="306">
        <v>2</v>
      </c>
      <c r="Q7" s="307"/>
    </row>
    <row r="8" spans="1:17" ht="15" customHeight="1">
      <c r="A8" s="186" t="s">
        <v>13</v>
      </c>
      <c r="B8" s="292">
        <v>6</v>
      </c>
      <c r="C8" s="305">
        <v>10</v>
      </c>
      <c r="D8" s="305">
        <v>4</v>
      </c>
      <c r="E8" s="292"/>
      <c r="F8" s="292">
        <v>1</v>
      </c>
      <c r="G8" s="292"/>
      <c r="H8" s="292">
        <v>3</v>
      </c>
      <c r="I8" s="306"/>
      <c r="J8" s="306"/>
      <c r="K8" s="292">
        <v>2</v>
      </c>
      <c r="L8" s="306">
        <v>2</v>
      </c>
      <c r="M8" s="306">
        <v>1</v>
      </c>
      <c r="Q8" s="307"/>
    </row>
    <row r="9" spans="1:17" ht="15" customHeight="1">
      <c r="A9" s="186" t="s">
        <v>14</v>
      </c>
      <c r="B9" s="292">
        <v>17</v>
      </c>
      <c r="C9" s="305">
        <v>17</v>
      </c>
      <c r="D9" s="305">
        <v>10</v>
      </c>
      <c r="E9" s="292">
        <v>3</v>
      </c>
      <c r="F9" s="292">
        <v>3</v>
      </c>
      <c r="G9" s="292">
        <v>3</v>
      </c>
      <c r="H9" s="292"/>
      <c r="I9" s="306"/>
      <c r="J9" s="306">
        <v>3</v>
      </c>
      <c r="K9" s="292">
        <v>4</v>
      </c>
      <c r="L9" s="306">
        <v>4</v>
      </c>
      <c r="M9" s="306">
        <v>2</v>
      </c>
    </row>
    <row r="10" spans="1:17" ht="15" customHeight="1">
      <c r="A10" s="186" t="s">
        <v>15</v>
      </c>
      <c r="B10" s="292">
        <v>14</v>
      </c>
      <c r="C10" s="305">
        <v>14</v>
      </c>
      <c r="D10" s="305">
        <v>11</v>
      </c>
      <c r="E10" s="292"/>
      <c r="F10" s="292">
        <v>3</v>
      </c>
      <c r="G10" s="292">
        <v>1</v>
      </c>
      <c r="H10" s="292"/>
      <c r="I10" s="306">
        <v>1</v>
      </c>
      <c r="J10" s="306">
        <v>3</v>
      </c>
      <c r="K10" s="292">
        <v>6</v>
      </c>
      <c r="L10" s="306">
        <v>4</v>
      </c>
      <c r="M10" s="306">
        <v>1</v>
      </c>
      <c r="N10" s="308"/>
    </row>
    <row r="11" spans="1:17" ht="15" customHeight="1">
      <c r="A11" s="186" t="s">
        <v>313</v>
      </c>
      <c r="B11" s="292">
        <v>12</v>
      </c>
      <c r="C11" s="305">
        <v>8</v>
      </c>
      <c r="D11" s="305">
        <v>4</v>
      </c>
      <c r="E11" s="292"/>
      <c r="F11" s="292"/>
      <c r="G11" s="292"/>
      <c r="H11" s="292"/>
      <c r="I11" s="306"/>
      <c r="J11" s="306"/>
      <c r="K11" s="292">
        <v>4</v>
      </c>
      <c r="L11" s="306">
        <v>2</v>
      </c>
      <c r="M11" s="306"/>
    </row>
    <row r="12" spans="1:17" ht="15" customHeight="1">
      <c r="A12" s="186" t="s">
        <v>191</v>
      </c>
      <c r="B12" s="292">
        <v>13</v>
      </c>
      <c r="C12" s="305">
        <v>10</v>
      </c>
      <c r="D12" s="305">
        <v>11</v>
      </c>
      <c r="E12" s="292">
        <v>2</v>
      </c>
      <c r="F12" s="292">
        <v>2</v>
      </c>
      <c r="G12" s="292"/>
      <c r="H12" s="292">
        <v>3</v>
      </c>
      <c r="I12" s="306">
        <v>1</v>
      </c>
      <c r="J12" s="306">
        <v>1</v>
      </c>
      <c r="K12" s="292">
        <v>2</v>
      </c>
      <c r="L12" s="306">
        <v>4</v>
      </c>
      <c r="M12" s="306">
        <v>2</v>
      </c>
    </row>
    <row r="13" spans="1:17" ht="15" customHeight="1">
      <c r="A13" s="186" t="s">
        <v>192</v>
      </c>
      <c r="B13" s="292">
        <v>14</v>
      </c>
      <c r="C13" s="305">
        <v>12</v>
      </c>
      <c r="D13" s="305">
        <v>11</v>
      </c>
      <c r="E13" s="292">
        <v>5</v>
      </c>
      <c r="F13" s="292">
        <v>2</v>
      </c>
      <c r="G13" s="292">
        <v>2</v>
      </c>
      <c r="H13" s="292">
        <v>1</v>
      </c>
      <c r="I13" s="306">
        <v>1</v>
      </c>
      <c r="J13" s="306">
        <v>2</v>
      </c>
      <c r="K13" s="292">
        <v>4</v>
      </c>
      <c r="L13" s="306">
        <v>2</v>
      </c>
      <c r="M13" s="306">
        <v>2</v>
      </c>
    </row>
    <row r="14" spans="1:17" ht="15" customHeight="1">
      <c r="A14" s="186" t="s">
        <v>316</v>
      </c>
      <c r="B14" s="292">
        <v>18</v>
      </c>
      <c r="C14" s="305">
        <v>20</v>
      </c>
      <c r="D14" s="305">
        <v>9</v>
      </c>
      <c r="E14" s="292">
        <v>2</v>
      </c>
      <c r="F14" s="292"/>
      <c r="G14" s="292">
        <v>1</v>
      </c>
      <c r="H14" s="292">
        <v>3</v>
      </c>
      <c r="I14" s="306">
        <v>1</v>
      </c>
      <c r="J14" s="306">
        <v>1</v>
      </c>
      <c r="K14" s="292">
        <v>5</v>
      </c>
      <c r="L14" s="306">
        <v>5</v>
      </c>
      <c r="M14" s="306">
        <v>3</v>
      </c>
    </row>
    <row r="15" spans="1:17" ht="15" customHeight="1">
      <c r="A15" s="186" t="s">
        <v>17</v>
      </c>
      <c r="B15" s="292"/>
      <c r="C15" s="305">
        <v>17</v>
      </c>
      <c r="D15" s="305">
        <v>12</v>
      </c>
      <c r="E15" s="292"/>
      <c r="F15" s="292">
        <v>3</v>
      </c>
      <c r="G15" s="292">
        <v>1</v>
      </c>
      <c r="H15" s="292"/>
      <c r="I15" s="306">
        <v>3</v>
      </c>
      <c r="J15" s="306">
        <v>1</v>
      </c>
      <c r="K15" s="292"/>
      <c r="L15" s="306">
        <v>3</v>
      </c>
      <c r="M15" s="306">
        <v>4</v>
      </c>
    </row>
    <row r="16" spans="1:17" ht="15" customHeight="1">
      <c r="A16" s="186" t="s">
        <v>317</v>
      </c>
      <c r="B16" s="292">
        <v>9</v>
      </c>
      <c r="C16" s="305">
        <v>5</v>
      </c>
      <c r="D16" s="305">
        <v>8</v>
      </c>
      <c r="E16" s="292">
        <v>1</v>
      </c>
      <c r="F16" s="292">
        <v>1</v>
      </c>
      <c r="G16" s="292">
        <v>2</v>
      </c>
      <c r="H16" s="292">
        <v>2</v>
      </c>
      <c r="I16" s="306">
        <v>3</v>
      </c>
      <c r="J16" s="306"/>
      <c r="K16" s="292">
        <v>4</v>
      </c>
      <c r="L16" s="306"/>
      <c r="M16" s="306">
        <v>1</v>
      </c>
    </row>
    <row r="17" spans="1:17" ht="15" customHeight="1">
      <c r="A17" s="186" t="s">
        <v>18</v>
      </c>
      <c r="B17" s="292">
        <v>15</v>
      </c>
      <c r="C17" s="305">
        <v>9</v>
      </c>
      <c r="D17" s="305">
        <v>8</v>
      </c>
      <c r="E17" s="292"/>
      <c r="F17" s="292">
        <v>1</v>
      </c>
      <c r="G17" s="292">
        <v>1</v>
      </c>
      <c r="H17" s="292">
        <v>2</v>
      </c>
      <c r="I17" s="306">
        <v>3</v>
      </c>
      <c r="J17" s="306">
        <v>1</v>
      </c>
      <c r="K17" s="292">
        <v>7</v>
      </c>
      <c r="L17" s="306"/>
      <c r="M17" s="306">
        <v>1</v>
      </c>
    </row>
    <row r="18" spans="1:17" ht="15" customHeight="1">
      <c r="A18" s="186" t="s">
        <v>19</v>
      </c>
      <c r="B18" s="292">
        <v>17</v>
      </c>
      <c r="C18" s="305">
        <v>13</v>
      </c>
      <c r="D18" s="305">
        <v>11</v>
      </c>
      <c r="E18" s="292">
        <v>3</v>
      </c>
      <c r="F18" s="292">
        <v>2</v>
      </c>
      <c r="G18" s="292"/>
      <c r="H18" s="292">
        <v>1</v>
      </c>
      <c r="I18" s="306">
        <v>1</v>
      </c>
      <c r="J18" s="306"/>
      <c r="K18" s="292">
        <v>1</v>
      </c>
      <c r="L18" s="306">
        <v>7</v>
      </c>
      <c r="M18" s="306">
        <v>1</v>
      </c>
    </row>
    <row r="19" spans="1:17" ht="15" customHeight="1">
      <c r="A19" s="186" t="s">
        <v>20</v>
      </c>
      <c r="B19" s="292">
        <v>5</v>
      </c>
      <c r="C19" s="305">
        <v>5</v>
      </c>
      <c r="D19" s="305">
        <v>10</v>
      </c>
      <c r="E19" s="292"/>
      <c r="F19" s="292">
        <v>1</v>
      </c>
      <c r="G19" s="292">
        <v>1</v>
      </c>
      <c r="H19" s="292">
        <v>1</v>
      </c>
      <c r="I19" s="306"/>
      <c r="J19" s="306">
        <v>2</v>
      </c>
      <c r="K19" s="292">
        <v>2</v>
      </c>
      <c r="L19" s="306">
        <v>1</v>
      </c>
      <c r="M19" s="306"/>
    </row>
    <row r="20" spans="1:17" ht="15" customHeight="1">
      <c r="A20" s="186" t="s">
        <v>318</v>
      </c>
      <c r="B20" s="292">
        <v>10</v>
      </c>
      <c r="C20" s="305">
        <v>24</v>
      </c>
      <c r="D20" s="305">
        <v>7</v>
      </c>
      <c r="E20" s="292">
        <v>1</v>
      </c>
      <c r="F20" s="292">
        <v>9</v>
      </c>
      <c r="G20" s="292">
        <v>2</v>
      </c>
      <c r="H20" s="292"/>
      <c r="I20" s="306">
        <v>4</v>
      </c>
      <c r="J20" s="306">
        <v>3</v>
      </c>
      <c r="K20" s="292">
        <v>2</v>
      </c>
      <c r="L20" s="306">
        <v>5</v>
      </c>
      <c r="M20" s="306">
        <v>2</v>
      </c>
    </row>
    <row r="21" spans="1:17" ht="15" customHeight="1">
      <c r="A21" s="186" t="s">
        <v>319</v>
      </c>
      <c r="B21" s="292">
        <v>5</v>
      </c>
      <c r="C21" s="305">
        <v>10</v>
      </c>
      <c r="D21" s="305">
        <v>11</v>
      </c>
      <c r="E21" s="292">
        <v>1</v>
      </c>
      <c r="F21" s="292">
        <v>2</v>
      </c>
      <c r="G21" s="292">
        <v>2</v>
      </c>
      <c r="H21" s="292"/>
      <c r="I21" s="306">
        <v>1</v>
      </c>
      <c r="J21" s="306"/>
      <c r="K21" s="292"/>
      <c r="L21" s="306">
        <v>1</v>
      </c>
      <c r="M21" s="306">
        <v>1</v>
      </c>
    </row>
    <row r="22" spans="1:17" ht="15" customHeight="1">
      <c r="A22" s="186" t="s">
        <v>21</v>
      </c>
      <c r="B22" s="292">
        <v>9</v>
      </c>
      <c r="C22" s="305">
        <v>9</v>
      </c>
      <c r="D22" s="305">
        <v>9</v>
      </c>
      <c r="E22" s="292">
        <v>5</v>
      </c>
      <c r="F22" s="292">
        <v>4</v>
      </c>
      <c r="G22" s="292">
        <v>2</v>
      </c>
      <c r="H22" s="292">
        <v>1</v>
      </c>
      <c r="I22" s="306"/>
      <c r="J22" s="306">
        <v>2</v>
      </c>
      <c r="K22" s="292">
        <v>3</v>
      </c>
      <c r="L22" s="306">
        <v>1</v>
      </c>
      <c r="M22" s="306"/>
    </row>
    <row r="23" spans="1:17" ht="15" customHeight="1">
      <c r="A23" s="186" t="s">
        <v>423</v>
      </c>
      <c r="B23" s="292">
        <v>10</v>
      </c>
      <c r="C23" s="305">
        <v>11</v>
      </c>
      <c r="D23" s="305">
        <v>6</v>
      </c>
      <c r="E23" s="292">
        <v>1</v>
      </c>
      <c r="F23" s="292">
        <v>1</v>
      </c>
      <c r="G23" s="292"/>
      <c r="H23" s="292"/>
      <c r="I23" s="306">
        <v>4</v>
      </c>
      <c r="J23" s="306">
        <v>1</v>
      </c>
      <c r="K23" s="292">
        <v>1</v>
      </c>
      <c r="L23" s="306">
        <v>3</v>
      </c>
      <c r="M23" s="306">
        <v>3</v>
      </c>
    </row>
    <row r="24" spans="1:17" ht="15" customHeight="1">
      <c r="A24" s="186" t="s">
        <v>424</v>
      </c>
      <c r="B24" s="292">
        <v>9</v>
      </c>
      <c r="C24" s="305">
        <v>15</v>
      </c>
      <c r="D24" s="305">
        <v>6</v>
      </c>
      <c r="E24" s="292">
        <v>1</v>
      </c>
      <c r="F24" s="292">
        <v>1</v>
      </c>
      <c r="G24" s="292">
        <v>2</v>
      </c>
      <c r="H24" s="292"/>
      <c r="I24" s="306">
        <v>1</v>
      </c>
      <c r="J24" s="306">
        <v>1</v>
      </c>
      <c r="K24" s="292">
        <v>3</v>
      </c>
      <c r="L24" s="306">
        <v>4</v>
      </c>
      <c r="M24" s="306">
        <v>1</v>
      </c>
    </row>
    <row r="25" spans="1:17" ht="15" customHeight="1">
      <c r="A25" s="186" t="s">
        <v>23</v>
      </c>
      <c r="B25" s="292">
        <v>14</v>
      </c>
      <c r="C25" s="305">
        <v>10</v>
      </c>
      <c r="D25" s="305">
        <v>5</v>
      </c>
      <c r="E25" s="292">
        <v>3</v>
      </c>
      <c r="F25" s="292">
        <v>1</v>
      </c>
      <c r="G25" s="292">
        <v>1</v>
      </c>
      <c r="H25" s="292">
        <v>2</v>
      </c>
      <c r="I25" s="306">
        <v>3</v>
      </c>
      <c r="J25" s="306">
        <v>2</v>
      </c>
      <c r="K25" s="292">
        <v>3</v>
      </c>
      <c r="L25" s="306">
        <v>1</v>
      </c>
      <c r="M25" s="306"/>
      <c r="Q25" s="307"/>
    </row>
    <row r="26" spans="1:17" ht="15" customHeight="1">
      <c r="A26" s="186" t="s">
        <v>321</v>
      </c>
      <c r="B26" s="309">
        <v>152</v>
      </c>
      <c r="C26" s="309">
        <v>144</v>
      </c>
      <c r="D26" s="309">
        <v>162</v>
      </c>
      <c r="E26" s="309">
        <v>49</v>
      </c>
      <c r="F26" s="310">
        <v>54</v>
      </c>
      <c r="G26" s="310">
        <v>43</v>
      </c>
      <c r="H26" s="309">
        <v>17</v>
      </c>
      <c r="I26" s="310">
        <v>8</v>
      </c>
      <c r="J26" s="310">
        <v>20</v>
      </c>
      <c r="K26" s="311">
        <v>35</v>
      </c>
      <c r="L26" s="310">
        <v>37</v>
      </c>
      <c r="M26" s="310">
        <v>48</v>
      </c>
      <c r="Q26" s="307"/>
    </row>
    <row r="27" spans="1:17" ht="15" customHeight="1">
      <c r="A27" s="186" t="s">
        <v>204</v>
      </c>
      <c r="B27" s="311">
        <v>5</v>
      </c>
      <c r="C27" s="307">
        <v>9</v>
      </c>
      <c r="D27" s="307">
        <v>5</v>
      </c>
      <c r="E27" s="311"/>
      <c r="F27" s="311">
        <v>2</v>
      </c>
      <c r="G27" s="311"/>
      <c r="H27" s="311"/>
      <c r="I27" s="310">
        <v>1</v>
      </c>
      <c r="J27" s="310">
        <v>2</v>
      </c>
      <c r="K27" s="311">
        <v>1</v>
      </c>
      <c r="L27" s="310">
        <v>1</v>
      </c>
      <c r="M27" s="310"/>
      <c r="Q27" s="307"/>
    </row>
    <row r="28" spans="1:17" ht="15" customHeight="1">
      <c r="A28" s="186" t="s">
        <v>203</v>
      </c>
      <c r="B28" s="311">
        <v>8</v>
      </c>
      <c r="C28" s="307">
        <v>8</v>
      </c>
      <c r="D28" s="307">
        <v>5</v>
      </c>
      <c r="E28" s="311">
        <v>1</v>
      </c>
      <c r="F28" s="311"/>
      <c r="G28" s="311"/>
      <c r="H28" s="311">
        <v>2</v>
      </c>
      <c r="I28" s="310">
        <v>1</v>
      </c>
      <c r="J28" s="310">
        <v>1</v>
      </c>
      <c r="K28" s="311">
        <v>1</v>
      </c>
      <c r="L28" s="310">
        <v>1</v>
      </c>
      <c r="M28" s="310">
        <v>1</v>
      </c>
      <c r="Q28" s="307"/>
    </row>
    <row r="29" spans="1:17">
      <c r="E29" s="312"/>
      <c r="F29" s="312"/>
      <c r="G29" s="312"/>
      <c r="H29" s="308"/>
      <c r="I29" s="309"/>
      <c r="J29" s="309"/>
      <c r="K29" s="312"/>
      <c r="L29" s="312"/>
    </row>
    <row r="30" spans="1:17">
      <c r="E30" s="312"/>
      <c r="F30" s="312"/>
      <c r="G30" s="312"/>
      <c r="H30" s="308"/>
      <c r="I30" s="312"/>
      <c r="J30" s="312"/>
      <c r="K30" s="312"/>
      <c r="L30" s="312"/>
    </row>
  </sheetData>
  <mergeCells count="6">
    <mergeCell ref="A1:M1"/>
    <mergeCell ref="A2:A3"/>
    <mergeCell ref="B2:D2"/>
    <mergeCell ref="E2:G2"/>
    <mergeCell ref="H2:J2"/>
    <mergeCell ref="K2:M2"/>
  </mergeCells>
  <pageMargins left="0.7" right="0.7" top="0.75" bottom="0.75" header="0.3" footer="0.3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N34"/>
  <sheetViews>
    <sheetView workbookViewId="0">
      <selection activeCell="I19" sqref="I19"/>
    </sheetView>
  </sheetViews>
  <sheetFormatPr defaultRowHeight="14.25"/>
  <cols>
    <col min="1" max="1" width="48.42578125" style="302" customWidth="1"/>
    <col min="2" max="5" width="10.5703125" style="302" customWidth="1"/>
    <col min="6" max="256" width="9.140625" style="302"/>
    <col min="257" max="257" width="48.42578125" style="302" customWidth="1"/>
    <col min="258" max="261" width="10.5703125" style="302" customWidth="1"/>
    <col min="262" max="512" width="9.140625" style="302"/>
    <col min="513" max="513" width="48.42578125" style="302" customWidth="1"/>
    <col min="514" max="517" width="10.5703125" style="302" customWidth="1"/>
    <col min="518" max="768" width="9.140625" style="302"/>
    <col min="769" max="769" width="48.42578125" style="302" customWidth="1"/>
    <col min="770" max="773" width="10.5703125" style="302" customWidth="1"/>
    <col min="774" max="1024" width="9.140625" style="302"/>
    <col min="1025" max="1025" width="48.42578125" style="302" customWidth="1"/>
    <col min="1026" max="1029" width="10.5703125" style="302" customWidth="1"/>
    <col min="1030" max="1280" width="9.140625" style="302"/>
    <col min="1281" max="1281" width="48.42578125" style="302" customWidth="1"/>
    <col min="1282" max="1285" width="10.5703125" style="302" customWidth="1"/>
    <col min="1286" max="1536" width="9.140625" style="302"/>
    <col min="1537" max="1537" width="48.42578125" style="302" customWidth="1"/>
    <col min="1538" max="1541" width="10.5703125" style="302" customWidth="1"/>
    <col min="1542" max="1792" width="9.140625" style="302"/>
    <col min="1793" max="1793" width="48.42578125" style="302" customWidth="1"/>
    <col min="1794" max="1797" width="10.5703125" style="302" customWidth="1"/>
    <col min="1798" max="2048" width="9.140625" style="302"/>
    <col min="2049" max="2049" width="48.42578125" style="302" customWidth="1"/>
    <col min="2050" max="2053" width="10.5703125" style="302" customWidth="1"/>
    <col min="2054" max="2304" width="9.140625" style="302"/>
    <col min="2305" max="2305" width="48.42578125" style="302" customWidth="1"/>
    <col min="2306" max="2309" width="10.5703125" style="302" customWidth="1"/>
    <col min="2310" max="2560" width="9.140625" style="302"/>
    <col min="2561" max="2561" width="48.42578125" style="302" customWidth="1"/>
    <col min="2562" max="2565" width="10.5703125" style="302" customWidth="1"/>
    <col min="2566" max="2816" width="9.140625" style="302"/>
    <col min="2817" max="2817" width="48.42578125" style="302" customWidth="1"/>
    <col min="2818" max="2821" width="10.5703125" style="302" customWidth="1"/>
    <col min="2822" max="3072" width="9.140625" style="302"/>
    <col min="3073" max="3073" width="48.42578125" style="302" customWidth="1"/>
    <col min="3074" max="3077" width="10.5703125" style="302" customWidth="1"/>
    <col min="3078" max="3328" width="9.140625" style="302"/>
    <col min="3329" max="3329" width="48.42578125" style="302" customWidth="1"/>
    <col min="3330" max="3333" width="10.5703125" style="302" customWidth="1"/>
    <col min="3334" max="3584" width="9.140625" style="302"/>
    <col min="3585" max="3585" width="48.42578125" style="302" customWidth="1"/>
    <col min="3586" max="3589" width="10.5703125" style="302" customWidth="1"/>
    <col min="3590" max="3840" width="9.140625" style="302"/>
    <col min="3841" max="3841" width="48.42578125" style="302" customWidth="1"/>
    <col min="3842" max="3845" width="10.5703125" style="302" customWidth="1"/>
    <col min="3846" max="4096" width="9.140625" style="302"/>
    <col min="4097" max="4097" width="48.42578125" style="302" customWidth="1"/>
    <col min="4098" max="4101" width="10.5703125" style="302" customWidth="1"/>
    <col min="4102" max="4352" width="9.140625" style="302"/>
    <col min="4353" max="4353" width="48.42578125" style="302" customWidth="1"/>
    <col min="4354" max="4357" width="10.5703125" style="302" customWidth="1"/>
    <col min="4358" max="4608" width="9.140625" style="302"/>
    <col min="4609" max="4609" width="48.42578125" style="302" customWidth="1"/>
    <col min="4610" max="4613" width="10.5703125" style="302" customWidth="1"/>
    <col min="4614" max="4864" width="9.140625" style="302"/>
    <col min="4865" max="4865" width="48.42578125" style="302" customWidth="1"/>
    <col min="4866" max="4869" width="10.5703125" style="302" customWidth="1"/>
    <col min="4870" max="5120" width="9.140625" style="302"/>
    <col min="5121" max="5121" width="48.42578125" style="302" customWidth="1"/>
    <col min="5122" max="5125" width="10.5703125" style="302" customWidth="1"/>
    <col min="5126" max="5376" width="9.140625" style="302"/>
    <col min="5377" max="5377" width="48.42578125" style="302" customWidth="1"/>
    <col min="5378" max="5381" width="10.5703125" style="302" customWidth="1"/>
    <col min="5382" max="5632" width="9.140625" style="302"/>
    <col min="5633" max="5633" width="48.42578125" style="302" customWidth="1"/>
    <col min="5634" max="5637" width="10.5703125" style="302" customWidth="1"/>
    <col min="5638" max="5888" width="9.140625" style="302"/>
    <col min="5889" max="5889" width="48.42578125" style="302" customWidth="1"/>
    <col min="5890" max="5893" width="10.5703125" style="302" customWidth="1"/>
    <col min="5894" max="6144" width="9.140625" style="302"/>
    <col min="6145" max="6145" width="48.42578125" style="302" customWidth="1"/>
    <col min="6146" max="6149" width="10.5703125" style="302" customWidth="1"/>
    <col min="6150" max="6400" width="9.140625" style="302"/>
    <col min="6401" max="6401" width="48.42578125" style="302" customWidth="1"/>
    <col min="6402" max="6405" width="10.5703125" style="302" customWidth="1"/>
    <col min="6406" max="6656" width="9.140625" style="302"/>
    <col min="6657" max="6657" width="48.42578125" style="302" customWidth="1"/>
    <col min="6658" max="6661" width="10.5703125" style="302" customWidth="1"/>
    <col min="6662" max="6912" width="9.140625" style="302"/>
    <col min="6913" max="6913" width="48.42578125" style="302" customWidth="1"/>
    <col min="6914" max="6917" width="10.5703125" style="302" customWidth="1"/>
    <col min="6918" max="7168" width="9.140625" style="302"/>
    <col min="7169" max="7169" width="48.42578125" style="302" customWidth="1"/>
    <col min="7170" max="7173" width="10.5703125" style="302" customWidth="1"/>
    <col min="7174" max="7424" width="9.140625" style="302"/>
    <col min="7425" max="7425" width="48.42578125" style="302" customWidth="1"/>
    <col min="7426" max="7429" width="10.5703125" style="302" customWidth="1"/>
    <col min="7430" max="7680" width="9.140625" style="302"/>
    <col min="7681" max="7681" width="48.42578125" style="302" customWidth="1"/>
    <col min="7682" max="7685" width="10.5703125" style="302" customWidth="1"/>
    <col min="7686" max="7936" width="9.140625" style="302"/>
    <col min="7937" max="7937" width="48.42578125" style="302" customWidth="1"/>
    <col min="7938" max="7941" width="10.5703125" style="302" customWidth="1"/>
    <col min="7942" max="8192" width="9.140625" style="302"/>
    <col min="8193" max="8193" width="48.42578125" style="302" customWidth="1"/>
    <col min="8194" max="8197" width="10.5703125" style="302" customWidth="1"/>
    <col min="8198" max="8448" width="9.140625" style="302"/>
    <col min="8449" max="8449" width="48.42578125" style="302" customWidth="1"/>
    <col min="8450" max="8453" width="10.5703125" style="302" customWidth="1"/>
    <col min="8454" max="8704" width="9.140625" style="302"/>
    <col min="8705" max="8705" width="48.42578125" style="302" customWidth="1"/>
    <col min="8706" max="8709" width="10.5703125" style="302" customWidth="1"/>
    <col min="8710" max="8960" width="9.140625" style="302"/>
    <col min="8961" max="8961" width="48.42578125" style="302" customWidth="1"/>
    <col min="8962" max="8965" width="10.5703125" style="302" customWidth="1"/>
    <col min="8966" max="9216" width="9.140625" style="302"/>
    <col min="9217" max="9217" width="48.42578125" style="302" customWidth="1"/>
    <col min="9218" max="9221" width="10.5703125" style="302" customWidth="1"/>
    <col min="9222" max="9472" width="9.140625" style="302"/>
    <col min="9473" max="9473" width="48.42578125" style="302" customWidth="1"/>
    <col min="9474" max="9477" width="10.5703125" style="302" customWidth="1"/>
    <col min="9478" max="9728" width="9.140625" style="302"/>
    <col min="9729" max="9729" width="48.42578125" style="302" customWidth="1"/>
    <col min="9730" max="9733" width="10.5703125" style="302" customWidth="1"/>
    <col min="9734" max="9984" width="9.140625" style="302"/>
    <col min="9985" max="9985" width="48.42578125" style="302" customWidth="1"/>
    <col min="9986" max="9989" width="10.5703125" style="302" customWidth="1"/>
    <col min="9990" max="10240" width="9.140625" style="302"/>
    <col min="10241" max="10241" width="48.42578125" style="302" customWidth="1"/>
    <col min="10242" max="10245" width="10.5703125" style="302" customWidth="1"/>
    <col min="10246" max="10496" width="9.140625" style="302"/>
    <col min="10497" max="10497" width="48.42578125" style="302" customWidth="1"/>
    <col min="10498" max="10501" width="10.5703125" style="302" customWidth="1"/>
    <col min="10502" max="10752" width="9.140625" style="302"/>
    <col min="10753" max="10753" width="48.42578125" style="302" customWidth="1"/>
    <col min="10754" max="10757" width="10.5703125" style="302" customWidth="1"/>
    <col min="10758" max="11008" width="9.140625" style="302"/>
    <col min="11009" max="11009" width="48.42578125" style="302" customWidth="1"/>
    <col min="11010" max="11013" width="10.5703125" style="302" customWidth="1"/>
    <col min="11014" max="11264" width="9.140625" style="302"/>
    <col min="11265" max="11265" width="48.42578125" style="302" customWidth="1"/>
    <col min="11266" max="11269" width="10.5703125" style="302" customWidth="1"/>
    <col min="11270" max="11520" width="9.140625" style="302"/>
    <col min="11521" max="11521" width="48.42578125" style="302" customWidth="1"/>
    <col min="11522" max="11525" width="10.5703125" style="302" customWidth="1"/>
    <col min="11526" max="11776" width="9.140625" style="302"/>
    <col min="11777" max="11777" width="48.42578125" style="302" customWidth="1"/>
    <col min="11778" max="11781" width="10.5703125" style="302" customWidth="1"/>
    <col min="11782" max="12032" width="9.140625" style="302"/>
    <col min="12033" max="12033" width="48.42578125" style="302" customWidth="1"/>
    <col min="12034" max="12037" width="10.5703125" style="302" customWidth="1"/>
    <col min="12038" max="12288" width="9.140625" style="302"/>
    <col min="12289" max="12289" width="48.42578125" style="302" customWidth="1"/>
    <col min="12290" max="12293" width="10.5703125" style="302" customWidth="1"/>
    <col min="12294" max="12544" width="9.140625" style="302"/>
    <col min="12545" max="12545" width="48.42578125" style="302" customWidth="1"/>
    <col min="12546" max="12549" width="10.5703125" style="302" customWidth="1"/>
    <col min="12550" max="12800" width="9.140625" style="302"/>
    <col min="12801" max="12801" width="48.42578125" style="302" customWidth="1"/>
    <col min="12802" max="12805" width="10.5703125" style="302" customWidth="1"/>
    <col min="12806" max="13056" width="9.140625" style="302"/>
    <col min="13057" max="13057" width="48.42578125" style="302" customWidth="1"/>
    <col min="13058" max="13061" width="10.5703125" style="302" customWidth="1"/>
    <col min="13062" max="13312" width="9.140625" style="302"/>
    <col min="13313" max="13313" width="48.42578125" style="302" customWidth="1"/>
    <col min="13314" max="13317" width="10.5703125" style="302" customWidth="1"/>
    <col min="13318" max="13568" width="9.140625" style="302"/>
    <col min="13569" max="13569" width="48.42578125" style="302" customWidth="1"/>
    <col min="13570" max="13573" width="10.5703125" style="302" customWidth="1"/>
    <col min="13574" max="13824" width="9.140625" style="302"/>
    <col min="13825" max="13825" width="48.42578125" style="302" customWidth="1"/>
    <col min="13826" max="13829" width="10.5703125" style="302" customWidth="1"/>
    <col min="13830" max="14080" width="9.140625" style="302"/>
    <col min="14081" max="14081" width="48.42578125" style="302" customWidth="1"/>
    <col min="14082" max="14085" width="10.5703125" style="302" customWidth="1"/>
    <col min="14086" max="14336" width="9.140625" style="302"/>
    <col min="14337" max="14337" width="48.42578125" style="302" customWidth="1"/>
    <col min="14338" max="14341" width="10.5703125" style="302" customWidth="1"/>
    <col min="14342" max="14592" width="9.140625" style="302"/>
    <col min="14593" max="14593" width="48.42578125" style="302" customWidth="1"/>
    <col min="14594" max="14597" width="10.5703125" style="302" customWidth="1"/>
    <col min="14598" max="14848" width="9.140625" style="302"/>
    <col min="14849" max="14849" width="48.42578125" style="302" customWidth="1"/>
    <col min="14850" max="14853" width="10.5703125" style="302" customWidth="1"/>
    <col min="14854" max="15104" width="9.140625" style="302"/>
    <col min="15105" max="15105" width="48.42578125" style="302" customWidth="1"/>
    <col min="15106" max="15109" width="10.5703125" style="302" customWidth="1"/>
    <col min="15110" max="15360" width="9.140625" style="302"/>
    <col min="15361" max="15361" width="48.42578125" style="302" customWidth="1"/>
    <col min="15362" max="15365" width="10.5703125" style="302" customWidth="1"/>
    <col min="15366" max="15616" width="9.140625" style="302"/>
    <col min="15617" max="15617" width="48.42578125" style="302" customWidth="1"/>
    <col min="15618" max="15621" width="10.5703125" style="302" customWidth="1"/>
    <col min="15622" max="15872" width="9.140625" style="302"/>
    <col min="15873" max="15873" width="48.42578125" style="302" customWidth="1"/>
    <col min="15874" max="15877" width="10.5703125" style="302" customWidth="1"/>
    <col min="15878" max="16128" width="9.140625" style="302"/>
    <col min="16129" max="16129" width="48.42578125" style="302" customWidth="1"/>
    <col min="16130" max="16133" width="10.5703125" style="302" customWidth="1"/>
    <col min="16134" max="16384" width="9.140625" style="302"/>
  </cols>
  <sheetData>
    <row r="1" spans="1:14" ht="15" customHeight="1">
      <c r="A1" s="494" t="s">
        <v>434</v>
      </c>
      <c r="B1" s="494"/>
      <c r="C1" s="494"/>
      <c r="D1" s="494"/>
      <c r="E1" s="494"/>
    </row>
    <row r="2" spans="1:14" ht="14.25" customHeight="1">
      <c r="A2" s="494"/>
      <c r="B2" s="494"/>
      <c r="C2" s="494"/>
      <c r="D2" s="494"/>
      <c r="E2" s="494"/>
    </row>
    <row r="3" spans="1:14" ht="15" customHeight="1">
      <c r="A3" s="494"/>
      <c r="B3" s="494"/>
      <c r="C3" s="494"/>
      <c r="D3" s="494"/>
      <c r="E3" s="494"/>
    </row>
    <row r="4" spans="1:14" s="317" customFormat="1">
      <c r="A4" s="313"/>
      <c r="B4" s="314">
        <v>2013</v>
      </c>
      <c r="C4" s="314">
        <v>2014</v>
      </c>
      <c r="D4" s="314">
        <v>2015</v>
      </c>
      <c r="E4" s="314">
        <v>2016</v>
      </c>
      <c r="F4" s="315">
        <v>2017</v>
      </c>
      <c r="G4" s="316"/>
    </row>
    <row r="5" spans="1:14" s="317" customFormat="1" ht="15" customHeight="1">
      <c r="A5" s="318" t="s">
        <v>435</v>
      </c>
      <c r="B5" s="319">
        <v>288</v>
      </c>
      <c r="C5" s="319">
        <v>335</v>
      </c>
      <c r="D5" s="319">
        <v>420</v>
      </c>
      <c r="E5" s="319">
        <v>387</v>
      </c>
      <c r="F5" s="320">
        <v>317</v>
      </c>
    </row>
    <row r="6" spans="1:14" s="317" customFormat="1" ht="15" customHeight="1">
      <c r="A6" s="318" t="s">
        <v>436</v>
      </c>
      <c r="B6" s="319">
        <v>247</v>
      </c>
      <c r="C6" s="319">
        <v>297</v>
      </c>
      <c r="D6" s="319">
        <v>395</v>
      </c>
      <c r="E6" s="319">
        <v>323</v>
      </c>
      <c r="F6" s="320">
        <v>316</v>
      </c>
    </row>
    <row r="7" spans="1:14" s="317" customFormat="1" ht="15" customHeight="1">
      <c r="A7" s="318" t="s">
        <v>437</v>
      </c>
      <c r="B7" s="321">
        <v>105</v>
      </c>
      <c r="C7" s="321">
        <v>124</v>
      </c>
      <c r="D7" s="321">
        <v>126</v>
      </c>
      <c r="E7" s="321">
        <v>130</v>
      </c>
      <c r="F7" s="320">
        <v>136</v>
      </c>
    </row>
    <row r="8" spans="1:14" s="317" customFormat="1" ht="15" customHeight="1">
      <c r="A8" s="318" t="s">
        <v>438</v>
      </c>
      <c r="B8" s="319">
        <v>4</v>
      </c>
      <c r="C8" s="319">
        <v>4</v>
      </c>
      <c r="D8" s="319">
        <v>3</v>
      </c>
      <c r="E8" s="319">
        <v>1</v>
      </c>
      <c r="F8" s="320">
        <v>7</v>
      </c>
    </row>
    <row r="9" spans="1:14" s="317" customFormat="1" ht="15" customHeight="1">
      <c r="A9" s="318" t="s">
        <v>439</v>
      </c>
      <c r="B9" s="311">
        <v>12</v>
      </c>
      <c r="C9" s="311">
        <v>15</v>
      </c>
      <c r="D9" s="311">
        <v>10</v>
      </c>
      <c r="E9" s="311">
        <v>3</v>
      </c>
      <c r="F9" s="320">
        <v>6</v>
      </c>
      <c r="H9" s="322"/>
    </row>
    <row r="10" spans="1:14" s="317" customFormat="1" ht="15" customHeight="1">
      <c r="A10" s="318" t="s">
        <v>440</v>
      </c>
      <c r="B10" s="311"/>
      <c r="C10" s="311">
        <v>2</v>
      </c>
      <c r="D10" s="311"/>
      <c r="E10" s="311">
        <v>2</v>
      </c>
      <c r="F10" s="320">
        <v>1</v>
      </c>
      <c r="H10" s="322"/>
      <c r="I10" s="322"/>
      <c r="N10" s="322"/>
    </row>
    <row r="11" spans="1:14" s="317" customFormat="1" ht="15" customHeight="1">
      <c r="A11" s="318" t="s">
        <v>441</v>
      </c>
      <c r="B11" s="319">
        <v>87</v>
      </c>
      <c r="C11" s="319">
        <v>103</v>
      </c>
      <c r="D11" s="319">
        <v>113</v>
      </c>
      <c r="E11" s="319">
        <v>124</v>
      </c>
      <c r="F11" s="323">
        <v>122</v>
      </c>
      <c r="G11" s="324"/>
      <c r="H11" s="324"/>
      <c r="I11" s="324"/>
    </row>
    <row r="12" spans="1:14" s="317" customFormat="1" ht="15" customHeight="1">
      <c r="A12" s="318" t="s">
        <v>442</v>
      </c>
      <c r="B12" s="319">
        <v>6</v>
      </c>
      <c r="C12" s="319">
        <v>2</v>
      </c>
      <c r="D12" s="319">
        <v>6</v>
      </c>
      <c r="E12" s="319">
        <v>3</v>
      </c>
      <c r="F12" s="320">
        <v>10</v>
      </c>
    </row>
    <row r="13" spans="1:14" s="317" customFormat="1" ht="15" customHeight="1">
      <c r="A13" s="318" t="s">
        <v>443</v>
      </c>
      <c r="B13" s="325">
        <v>123</v>
      </c>
      <c r="C13" s="325">
        <v>149</v>
      </c>
      <c r="D13" s="325">
        <v>243</v>
      </c>
      <c r="E13" s="325">
        <v>210</v>
      </c>
      <c r="F13" s="320">
        <v>121</v>
      </c>
    </row>
    <row r="14" spans="1:14" s="317" customFormat="1" ht="15" customHeight="1">
      <c r="A14" s="318" t="s">
        <v>444</v>
      </c>
      <c r="B14" s="326">
        <v>100</v>
      </c>
      <c r="C14" s="319">
        <v>123</v>
      </c>
      <c r="D14" s="311">
        <v>209</v>
      </c>
      <c r="E14" s="311">
        <v>182</v>
      </c>
      <c r="F14" s="320">
        <v>94</v>
      </c>
      <c r="I14" s="324"/>
      <c r="M14" s="322"/>
    </row>
    <row r="15" spans="1:14" s="317" customFormat="1" ht="15" customHeight="1">
      <c r="A15" s="318" t="s">
        <v>445</v>
      </c>
      <c r="B15" s="326">
        <v>32</v>
      </c>
      <c r="C15" s="326">
        <v>49</v>
      </c>
      <c r="D15" s="326">
        <v>96</v>
      </c>
      <c r="E15" s="326">
        <v>34</v>
      </c>
      <c r="F15" s="320">
        <v>31</v>
      </c>
    </row>
    <row r="16" spans="1:14" s="317" customFormat="1" ht="15" customHeight="1">
      <c r="A16" s="318" t="s">
        <v>446</v>
      </c>
      <c r="B16" s="326">
        <v>65</v>
      </c>
      <c r="C16" s="326">
        <v>67</v>
      </c>
      <c r="D16" s="326">
        <v>79</v>
      </c>
      <c r="E16" s="326">
        <v>113</v>
      </c>
      <c r="F16" s="320">
        <v>45</v>
      </c>
    </row>
    <row r="17" spans="1:6" s="317" customFormat="1" ht="15" customHeight="1">
      <c r="A17" s="318" t="s">
        <v>447</v>
      </c>
      <c r="B17" s="311">
        <v>3</v>
      </c>
      <c r="C17" s="311">
        <v>7</v>
      </c>
      <c r="D17" s="311">
        <v>33</v>
      </c>
      <c r="E17" s="311">
        <v>35</v>
      </c>
      <c r="F17" s="320">
        <v>17</v>
      </c>
    </row>
    <row r="18" spans="1:6" s="317" customFormat="1" ht="15" customHeight="1">
      <c r="A18" s="318" t="s">
        <v>448</v>
      </c>
      <c r="B18" s="311"/>
      <c r="C18" s="311">
        <v>2</v>
      </c>
      <c r="D18" s="311">
        <v>5</v>
      </c>
      <c r="E18" s="311"/>
      <c r="F18" s="320"/>
    </row>
    <row r="19" spans="1:6" s="317" customFormat="1" ht="15" customHeight="1">
      <c r="A19" s="318" t="s">
        <v>449</v>
      </c>
      <c r="B19" s="319">
        <v>7</v>
      </c>
      <c r="C19" s="319">
        <v>7</v>
      </c>
      <c r="D19" s="311">
        <v>1</v>
      </c>
      <c r="E19" s="311">
        <v>4</v>
      </c>
      <c r="F19" s="320">
        <v>8</v>
      </c>
    </row>
    <row r="20" spans="1:6" s="317" customFormat="1" ht="15" customHeight="1">
      <c r="A20" s="318" t="s">
        <v>450</v>
      </c>
      <c r="B20" s="311">
        <v>4</v>
      </c>
      <c r="C20" s="311">
        <v>11</v>
      </c>
      <c r="D20" s="311">
        <v>10</v>
      </c>
      <c r="E20" s="311">
        <v>6</v>
      </c>
      <c r="F20" s="320">
        <v>6</v>
      </c>
    </row>
    <row r="21" spans="1:6" s="317" customFormat="1" ht="15" customHeight="1">
      <c r="A21" s="318" t="s">
        <v>451</v>
      </c>
      <c r="B21" s="319">
        <v>2</v>
      </c>
      <c r="C21" s="319">
        <v>10</v>
      </c>
      <c r="D21" s="319">
        <v>5</v>
      </c>
      <c r="E21" s="319">
        <v>8</v>
      </c>
      <c r="F21" s="320">
        <v>3</v>
      </c>
    </row>
    <row r="22" spans="1:6" s="317" customFormat="1" ht="15" customHeight="1">
      <c r="A22" s="318" t="s">
        <v>452</v>
      </c>
      <c r="B22" s="319">
        <v>7</v>
      </c>
      <c r="C22" s="319">
        <v>9</v>
      </c>
      <c r="D22" s="311">
        <v>3</v>
      </c>
      <c r="E22" s="311">
        <v>2</v>
      </c>
      <c r="F22" s="320">
        <v>15</v>
      </c>
    </row>
    <row r="23" spans="1:6" s="317" customFormat="1" ht="15" customHeight="1">
      <c r="A23" s="318" t="s">
        <v>453</v>
      </c>
      <c r="B23" s="327">
        <v>15</v>
      </c>
      <c r="C23" s="327">
        <v>15</v>
      </c>
      <c r="D23" s="327">
        <v>8</v>
      </c>
      <c r="E23" s="327">
        <v>8</v>
      </c>
      <c r="F23" s="320">
        <v>5</v>
      </c>
    </row>
    <row r="24" spans="1:6" s="317" customFormat="1" ht="15" customHeight="1">
      <c r="A24" s="318" t="s">
        <v>454</v>
      </c>
      <c r="B24" s="326">
        <v>13</v>
      </c>
      <c r="C24" s="326">
        <v>12</v>
      </c>
      <c r="D24" s="326">
        <v>8</v>
      </c>
      <c r="E24" s="326">
        <v>5</v>
      </c>
      <c r="F24" s="320">
        <v>2</v>
      </c>
    </row>
    <row r="25" spans="1:6">
      <c r="A25" s="282" t="s">
        <v>455</v>
      </c>
      <c r="B25" s="328">
        <v>2</v>
      </c>
      <c r="C25" s="329">
        <v>3</v>
      </c>
      <c r="D25" s="329"/>
      <c r="E25" s="330">
        <v>3</v>
      </c>
      <c r="F25" s="330">
        <v>3</v>
      </c>
    </row>
    <row r="26" spans="1:6" s="317" customFormat="1" ht="15" customHeight="1">
      <c r="A26" s="318" t="s">
        <v>456</v>
      </c>
      <c r="B26" s="319">
        <v>14</v>
      </c>
      <c r="C26" s="319">
        <v>17</v>
      </c>
      <c r="D26" s="311">
        <v>19</v>
      </c>
      <c r="E26" s="311">
        <v>15</v>
      </c>
      <c r="F26" s="320">
        <v>17</v>
      </c>
    </row>
    <row r="29" spans="1:6">
      <c r="A29" s="331"/>
      <c r="B29" s="331"/>
      <c r="C29" s="331"/>
    </row>
    <row r="30" spans="1:6">
      <c r="A30" s="331"/>
      <c r="B30" s="331"/>
      <c r="C30" s="331"/>
    </row>
    <row r="31" spans="1:6">
      <c r="A31" s="331"/>
      <c r="B31" s="331"/>
      <c r="C31" s="331"/>
    </row>
    <row r="32" spans="1:6">
      <c r="A32" s="331"/>
      <c r="B32" s="331"/>
      <c r="C32" s="331"/>
    </row>
    <row r="33" spans="1:3">
      <c r="A33" s="331"/>
      <c r="B33" s="331"/>
      <c r="C33" s="331"/>
    </row>
    <row r="34" spans="1:3">
      <c r="A34" s="331"/>
      <c r="B34" s="331"/>
      <c r="C34" s="331"/>
    </row>
  </sheetData>
  <mergeCells count="1">
    <mergeCell ref="A1:E3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I10" sqref="I10"/>
    </sheetView>
  </sheetViews>
  <sheetFormatPr defaultRowHeight="15"/>
  <cols>
    <col min="1" max="1" width="53.28515625" style="74" customWidth="1"/>
    <col min="2" max="3" width="10.85546875" style="74" customWidth="1"/>
    <col min="4" max="4" width="7.42578125" style="74" customWidth="1"/>
    <col min="5" max="6" width="10.85546875" style="74" customWidth="1"/>
    <col min="7" max="7" width="8.28515625" style="74" customWidth="1"/>
    <col min="8" max="8" width="9.140625" style="74"/>
    <col min="9" max="9" width="18.42578125" style="74" customWidth="1"/>
    <col min="10" max="256" width="9.140625" style="74"/>
    <col min="257" max="257" width="53.28515625" style="74" customWidth="1"/>
    <col min="258" max="259" width="10.85546875" style="74" customWidth="1"/>
    <col min="260" max="260" width="7.42578125" style="74" customWidth="1"/>
    <col min="261" max="262" width="10.85546875" style="74" customWidth="1"/>
    <col min="263" max="263" width="8.28515625" style="74" customWidth="1"/>
    <col min="264" max="264" width="9.140625" style="74"/>
    <col min="265" max="265" width="18.42578125" style="74" customWidth="1"/>
    <col min="266" max="512" width="9.140625" style="74"/>
    <col min="513" max="513" width="53.28515625" style="74" customWidth="1"/>
    <col min="514" max="515" width="10.85546875" style="74" customWidth="1"/>
    <col min="516" max="516" width="7.42578125" style="74" customWidth="1"/>
    <col min="517" max="518" width="10.85546875" style="74" customWidth="1"/>
    <col min="519" max="519" width="8.28515625" style="74" customWidth="1"/>
    <col min="520" max="520" width="9.140625" style="74"/>
    <col min="521" max="521" width="18.42578125" style="74" customWidth="1"/>
    <col min="522" max="768" width="9.140625" style="74"/>
    <col min="769" max="769" width="53.28515625" style="74" customWidth="1"/>
    <col min="770" max="771" width="10.85546875" style="74" customWidth="1"/>
    <col min="772" max="772" width="7.42578125" style="74" customWidth="1"/>
    <col min="773" max="774" width="10.85546875" style="74" customWidth="1"/>
    <col min="775" max="775" width="8.28515625" style="74" customWidth="1"/>
    <col min="776" max="776" width="9.140625" style="74"/>
    <col min="777" max="777" width="18.42578125" style="74" customWidth="1"/>
    <col min="778" max="1024" width="9.140625" style="74"/>
    <col min="1025" max="1025" width="53.28515625" style="74" customWidth="1"/>
    <col min="1026" max="1027" width="10.85546875" style="74" customWidth="1"/>
    <col min="1028" max="1028" width="7.42578125" style="74" customWidth="1"/>
    <col min="1029" max="1030" width="10.85546875" style="74" customWidth="1"/>
    <col min="1031" max="1031" width="8.28515625" style="74" customWidth="1"/>
    <col min="1032" max="1032" width="9.140625" style="74"/>
    <col min="1033" max="1033" width="18.42578125" style="74" customWidth="1"/>
    <col min="1034" max="1280" width="9.140625" style="74"/>
    <col min="1281" max="1281" width="53.28515625" style="74" customWidth="1"/>
    <col min="1282" max="1283" width="10.85546875" style="74" customWidth="1"/>
    <col min="1284" max="1284" width="7.42578125" style="74" customWidth="1"/>
    <col min="1285" max="1286" width="10.85546875" style="74" customWidth="1"/>
    <col min="1287" max="1287" width="8.28515625" style="74" customWidth="1"/>
    <col min="1288" max="1288" width="9.140625" style="74"/>
    <col min="1289" max="1289" width="18.42578125" style="74" customWidth="1"/>
    <col min="1290" max="1536" width="9.140625" style="74"/>
    <col min="1537" max="1537" width="53.28515625" style="74" customWidth="1"/>
    <col min="1538" max="1539" width="10.85546875" style="74" customWidth="1"/>
    <col min="1540" max="1540" width="7.42578125" style="74" customWidth="1"/>
    <col min="1541" max="1542" width="10.85546875" style="74" customWidth="1"/>
    <col min="1543" max="1543" width="8.28515625" style="74" customWidth="1"/>
    <col min="1544" max="1544" width="9.140625" style="74"/>
    <col min="1545" max="1545" width="18.42578125" style="74" customWidth="1"/>
    <col min="1546" max="1792" width="9.140625" style="74"/>
    <col min="1793" max="1793" width="53.28515625" style="74" customWidth="1"/>
    <col min="1794" max="1795" width="10.85546875" style="74" customWidth="1"/>
    <col min="1796" max="1796" width="7.42578125" style="74" customWidth="1"/>
    <col min="1797" max="1798" width="10.85546875" style="74" customWidth="1"/>
    <col min="1799" max="1799" width="8.28515625" style="74" customWidth="1"/>
    <col min="1800" max="1800" width="9.140625" style="74"/>
    <col min="1801" max="1801" width="18.42578125" style="74" customWidth="1"/>
    <col min="1802" max="2048" width="9.140625" style="74"/>
    <col min="2049" max="2049" width="53.28515625" style="74" customWidth="1"/>
    <col min="2050" max="2051" width="10.85546875" style="74" customWidth="1"/>
    <col min="2052" max="2052" width="7.42578125" style="74" customWidth="1"/>
    <col min="2053" max="2054" width="10.85546875" style="74" customWidth="1"/>
    <col min="2055" max="2055" width="8.28515625" style="74" customWidth="1"/>
    <col min="2056" max="2056" width="9.140625" style="74"/>
    <col min="2057" max="2057" width="18.42578125" style="74" customWidth="1"/>
    <col min="2058" max="2304" width="9.140625" style="74"/>
    <col min="2305" max="2305" width="53.28515625" style="74" customWidth="1"/>
    <col min="2306" max="2307" width="10.85546875" style="74" customWidth="1"/>
    <col min="2308" max="2308" width="7.42578125" style="74" customWidth="1"/>
    <col min="2309" max="2310" width="10.85546875" style="74" customWidth="1"/>
    <col min="2311" max="2311" width="8.28515625" style="74" customWidth="1"/>
    <col min="2312" max="2312" width="9.140625" style="74"/>
    <col min="2313" max="2313" width="18.42578125" style="74" customWidth="1"/>
    <col min="2314" max="2560" width="9.140625" style="74"/>
    <col min="2561" max="2561" width="53.28515625" style="74" customWidth="1"/>
    <col min="2562" max="2563" width="10.85546875" style="74" customWidth="1"/>
    <col min="2564" max="2564" width="7.42578125" style="74" customWidth="1"/>
    <col min="2565" max="2566" width="10.85546875" style="74" customWidth="1"/>
    <col min="2567" max="2567" width="8.28515625" style="74" customWidth="1"/>
    <col min="2568" max="2568" width="9.140625" style="74"/>
    <col min="2569" max="2569" width="18.42578125" style="74" customWidth="1"/>
    <col min="2570" max="2816" width="9.140625" style="74"/>
    <col min="2817" max="2817" width="53.28515625" style="74" customWidth="1"/>
    <col min="2818" max="2819" width="10.85546875" style="74" customWidth="1"/>
    <col min="2820" max="2820" width="7.42578125" style="74" customWidth="1"/>
    <col min="2821" max="2822" width="10.85546875" style="74" customWidth="1"/>
    <col min="2823" max="2823" width="8.28515625" style="74" customWidth="1"/>
    <col min="2824" max="2824" width="9.140625" style="74"/>
    <col min="2825" max="2825" width="18.42578125" style="74" customWidth="1"/>
    <col min="2826" max="3072" width="9.140625" style="74"/>
    <col min="3073" max="3073" width="53.28515625" style="74" customWidth="1"/>
    <col min="3074" max="3075" width="10.85546875" style="74" customWidth="1"/>
    <col min="3076" max="3076" width="7.42578125" style="74" customWidth="1"/>
    <col min="3077" max="3078" width="10.85546875" style="74" customWidth="1"/>
    <col min="3079" max="3079" width="8.28515625" style="74" customWidth="1"/>
    <col min="3080" max="3080" width="9.140625" style="74"/>
    <col min="3081" max="3081" width="18.42578125" style="74" customWidth="1"/>
    <col min="3082" max="3328" width="9.140625" style="74"/>
    <col min="3329" max="3329" width="53.28515625" style="74" customWidth="1"/>
    <col min="3330" max="3331" width="10.85546875" style="74" customWidth="1"/>
    <col min="3332" max="3332" width="7.42578125" style="74" customWidth="1"/>
    <col min="3333" max="3334" width="10.85546875" style="74" customWidth="1"/>
    <col min="3335" max="3335" width="8.28515625" style="74" customWidth="1"/>
    <col min="3336" max="3336" width="9.140625" style="74"/>
    <col min="3337" max="3337" width="18.42578125" style="74" customWidth="1"/>
    <col min="3338" max="3584" width="9.140625" style="74"/>
    <col min="3585" max="3585" width="53.28515625" style="74" customWidth="1"/>
    <col min="3586" max="3587" width="10.85546875" style="74" customWidth="1"/>
    <col min="3588" max="3588" width="7.42578125" style="74" customWidth="1"/>
    <col min="3589" max="3590" width="10.85546875" style="74" customWidth="1"/>
    <col min="3591" max="3591" width="8.28515625" style="74" customWidth="1"/>
    <col min="3592" max="3592" width="9.140625" style="74"/>
    <col min="3593" max="3593" width="18.42578125" style="74" customWidth="1"/>
    <col min="3594" max="3840" width="9.140625" style="74"/>
    <col min="3841" max="3841" width="53.28515625" style="74" customWidth="1"/>
    <col min="3842" max="3843" width="10.85546875" style="74" customWidth="1"/>
    <col min="3844" max="3844" width="7.42578125" style="74" customWidth="1"/>
    <col min="3845" max="3846" width="10.85546875" style="74" customWidth="1"/>
    <col min="3847" max="3847" width="8.28515625" style="74" customWidth="1"/>
    <col min="3848" max="3848" width="9.140625" style="74"/>
    <col min="3849" max="3849" width="18.42578125" style="74" customWidth="1"/>
    <col min="3850" max="4096" width="9.140625" style="74"/>
    <col min="4097" max="4097" width="53.28515625" style="74" customWidth="1"/>
    <col min="4098" max="4099" width="10.85546875" style="74" customWidth="1"/>
    <col min="4100" max="4100" width="7.42578125" style="74" customWidth="1"/>
    <col min="4101" max="4102" width="10.85546875" style="74" customWidth="1"/>
    <col min="4103" max="4103" width="8.28515625" style="74" customWidth="1"/>
    <col min="4104" max="4104" width="9.140625" style="74"/>
    <col min="4105" max="4105" width="18.42578125" style="74" customWidth="1"/>
    <col min="4106" max="4352" width="9.140625" style="74"/>
    <col min="4353" max="4353" width="53.28515625" style="74" customWidth="1"/>
    <col min="4354" max="4355" width="10.85546875" style="74" customWidth="1"/>
    <col min="4356" max="4356" width="7.42578125" style="74" customWidth="1"/>
    <col min="4357" max="4358" width="10.85546875" style="74" customWidth="1"/>
    <col min="4359" max="4359" width="8.28515625" style="74" customWidth="1"/>
    <col min="4360" max="4360" width="9.140625" style="74"/>
    <col min="4361" max="4361" width="18.42578125" style="74" customWidth="1"/>
    <col min="4362" max="4608" width="9.140625" style="74"/>
    <col min="4609" max="4609" width="53.28515625" style="74" customWidth="1"/>
    <col min="4610" max="4611" width="10.85546875" style="74" customWidth="1"/>
    <col min="4612" max="4612" width="7.42578125" style="74" customWidth="1"/>
    <col min="4613" max="4614" width="10.85546875" style="74" customWidth="1"/>
    <col min="4615" max="4615" width="8.28515625" style="74" customWidth="1"/>
    <col min="4616" max="4616" width="9.140625" style="74"/>
    <col min="4617" max="4617" width="18.42578125" style="74" customWidth="1"/>
    <col min="4618" max="4864" width="9.140625" style="74"/>
    <col min="4865" max="4865" width="53.28515625" style="74" customWidth="1"/>
    <col min="4866" max="4867" width="10.85546875" style="74" customWidth="1"/>
    <col min="4868" max="4868" width="7.42578125" style="74" customWidth="1"/>
    <col min="4869" max="4870" width="10.85546875" style="74" customWidth="1"/>
    <col min="4871" max="4871" width="8.28515625" style="74" customWidth="1"/>
    <col min="4872" max="4872" width="9.140625" style="74"/>
    <col min="4873" max="4873" width="18.42578125" style="74" customWidth="1"/>
    <col min="4874" max="5120" width="9.140625" style="74"/>
    <col min="5121" max="5121" width="53.28515625" style="74" customWidth="1"/>
    <col min="5122" max="5123" width="10.85546875" style="74" customWidth="1"/>
    <col min="5124" max="5124" width="7.42578125" style="74" customWidth="1"/>
    <col min="5125" max="5126" width="10.85546875" style="74" customWidth="1"/>
    <col min="5127" max="5127" width="8.28515625" style="74" customWidth="1"/>
    <col min="5128" max="5128" width="9.140625" style="74"/>
    <col min="5129" max="5129" width="18.42578125" style="74" customWidth="1"/>
    <col min="5130" max="5376" width="9.140625" style="74"/>
    <col min="5377" max="5377" width="53.28515625" style="74" customWidth="1"/>
    <col min="5378" max="5379" width="10.85546875" style="74" customWidth="1"/>
    <col min="5380" max="5380" width="7.42578125" style="74" customWidth="1"/>
    <col min="5381" max="5382" width="10.85546875" style="74" customWidth="1"/>
    <col min="5383" max="5383" width="8.28515625" style="74" customWidth="1"/>
    <col min="5384" max="5384" width="9.140625" style="74"/>
    <col min="5385" max="5385" width="18.42578125" style="74" customWidth="1"/>
    <col min="5386" max="5632" width="9.140625" style="74"/>
    <col min="5633" max="5633" width="53.28515625" style="74" customWidth="1"/>
    <col min="5634" max="5635" width="10.85546875" style="74" customWidth="1"/>
    <col min="5636" max="5636" width="7.42578125" style="74" customWidth="1"/>
    <col min="5637" max="5638" width="10.85546875" style="74" customWidth="1"/>
    <col min="5639" max="5639" width="8.28515625" style="74" customWidth="1"/>
    <col min="5640" max="5640" width="9.140625" style="74"/>
    <col min="5641" max="5641" width="18.42578125" style="74" customWidth="1"/>
    <col min="5642" max="5888" width="9.140625" style="74"/>
    <col min="5889" max="5889" width="53.28515625" style="74" customWidth="1"/>
    <col min="5890" max="5891" width="10.85546875" style="74" customWidth="1"/>
    <col min="5892" max="5892" width="7.42578125" style="74" customWidth="1"/>
    <col min="5893" max="5894" width="10.85546875" style="74" customWidth="1"/>
    <col min="5895" max="5895" width="8.28515625" style="74" customWidth="1"/>
    <col min="5896" max="5896" width="9.140625" style="74"/>
    <col min="5897" max="5897" width="18.42578125" style="74" customWidth="1"/>
    <col min="5898" max="6144" width="9.140625" style="74"/>
    <col min="6145" max="6145" width="53.28515625" style="74" customWidth="1"/>
    <col min="6146" max="6147" width="10.85546875" style="74" customWidth="1"/>
    <col min="6148" max="6148" width="7.42578125" style="74" customWidth="1"/>
    <col min="6149" max="6150" width="10.85546875" style="74" customWidth="1"/>
    <col min="6151" max="6151" width="8.28515625" style="74" customWidth="1"/>
    <col min="6152" max="6152" width="9.140625" style="74"/>
    <col min="6153" max="6153" width="18.42578125" style="74" customWidth="1"/>
    <col min="6154" max="6400" width="9.140625" style="74"/>
    <col min="6401" max="6401" width="53.28515625" style="74" customWidth="1"/>
    <col min="6402" max="6403" width="10.85546875" style="74" customWidth="1"/>
    <col min="6404" max="6404" width="7.42578125" style="74" customWidth="1"/>
    <col min="6405" max="6406" width="10.85546875" style="74" customWidth="1"/>
    <col min="6407" max="6407" width="8.28515625" style="74" customWidth="1"/>
    <col min="6408" max="6408" width="9.140625" style="74"/>
    <col min="6409" max="6409" width="18.42578125" style="74" customWidth="1"/>
    <col min="6410" max="6656" width="9.140625" style="74"/>
    <col min="6657" max="6657" width="53.28515625" style="74" customWidth="1"/>
    <col min="6658" max="6659" width="10.85546875" style="74" customWidth="1"/>
    <col min="6660" max="6660" width="7.42578125" style="74" customWidth="1"/>
    <col min="6661" max="6662" width="10.85546875" style="74" customWidth="1"/>
    <col min="6663" max="6663" width="8.28515625" style="74" customWidth="1"/>
    <col min="6664" max="6664" width="9.140625" style="74"/>
    <col min="6665" max="6665" width="18.42578125" style="74" customWidth="1"/>
    <col min="6666" max="6912" width="9.140625" style="74"/>
    <col min="6913" max="6913" width="53.28515625" style="74" customWidth="1"/>
    <col min="6914" max="6915" width="10.85546875" style="74" customWidth="1"/>
    <col min="6916" max="6916" width="7.42578125" style="74" customWidth="1"/>
    <col min="6917" max="6918" width="10.85546875" style="74" customWidth="1"/>
    <col min="6919" max="6919" width="8.28515625" style="74" customWidth="1"/>
    <col min="6920" max="6920" width="9.140625" style="74"/>
    <col min="6921" max="6921" width="18.42578125" style="74" customWidth="1"/>
    <col min="6922" max="7168" width="9.140625" style="74"/>
    <col min="7169" max="7169" width="53.28515625" style="74" customWidth="1"/>
    <col min="7170" max="7171" width="10.85546875" style="74" customWidth="1"/>
    <col min="7172" max="7172" width="7.42578125" style="74" customWidth="1"/>
    <col min="7173" max="7174" width="10.85546875" style="74" customWidth="1"/>
    <col min="7175" max="7175" width="8.28515625" style="74" customWidth="1"/>
    <col min="7176" max="7176" width="9.140625" style="74"/>
    <col min="7177" max="7177" width="18.42578125" style="74" customWidth="1"/>
    <col min="7178" max="7424" width="9.140625" style="74"/>
    <col min="7425" max="7425" width="53.28515625" style="74" customWidth="1"/>
    <col min="7426" max="7427" width="10.85546875" style="74" customWidth="1"/>
    <col min="7428" max="7428" width="7.42578125" style="74" customWidth="1"/>
    <col min="7429" max="7430" width="10.85546875" style="74" customWidth="1"/>
    <col min="7431" max="7431" width="8.28515625" style="74" customWidth="1"/>
    <col min="7432" max="7432" width="9.140625" style="74"/>
    <col min="7433" max="7433" width="18.42578125" style="74" customWidth="1"/>
    <col min="7434" max="7680" width="9.140625" style="74"/>
    <col min="7681" max="7681" width="53.28515625" style="74" customWidth="1"/>
    <col min="7682" max="7683" width="10.85546875" style="74" customWidth="1"/>
    <col min="7684" max="7684" width="7.42578125" style="74" customWidth="1"/>
    <col min="7685" max="7686" width="10.85546875" style="74" customWidth="1"/>
    <col min="7687" max="7687" width="8.28515625" style="74" customWidth="1"/>
    <col min="7688" max="7688" width="9.140625" style="74"/>
    <col min="7689" max="7689" width="18.42578125" style="74" customWidth="1"/>
    <col min="7690" max="7936" width="9.140625" style="74"/>
    <col min="7937" max="7937" width="53.28515625" style="74" customWidth="1"/>
    <col min="7938" max="7939" width="10.85546875" style="74" customWidth="1"/>
    <col min="7940" max="7940" width="7.42578125" style="74" customWidth="1"/>
    <col min="7941" max="7942" width="10.85546875" style="74" customWidth="1"/>
    <col min="7943" max="7943" width="8.28515625" style="74" customWidth="1"/>
    <col min="7944" max="7944" width="9.140625" style="74"/>
    <col min="7945" max="7945" width="18.42578125" style="74" customWidth="1"/>
    <col min="7946" max="8192" width="9.140625" style="74"/>
    <col min="8193" max="8193" width="53.28515625" style="74" customWidth="1"/>
    <col min="8194" max="8195" width="10.85546875" style="74" customWidth="1"/>
    <col min="8196" max="8196" width="7.42578125" style="74" customWidth="1"/>
    <col min="8197" max="8198" width="10.85546875" style="74" customWidth="1"/>
    <col min="8199" max="8199" width="8.28515625" style="74" customWidth="1"/>
    <col min="8200" max="8200" width="9.140625" style="74"/>
    <col min="8201" max="8201" width="18.42578125" style="74" customWidth="1"/>
    <col min="8202" max="8448" width="9.140625" style="74"/>
    <col min="8449" max="8449" width="53.28515625" style="74" customWidth="1"/>
    <col min="8450" max="8451" width="10.85546875" style="74" customWidth="1"/>
    <col min="8452" max="8452" width="7.42578125" style="74" customWidth="1"/>
    <col min="8453" max="8454" width="10.85546875" style="74" customWidth="1"/>
    <col min="8455" max="8455" width="8.28515625" style="74" customWidth="1"/>
    <col min="8456" max="8456" width="9.140625" style="74"/>
    <col min="8457" max="8457" width="18.42578125" style="74" customWidth="1"/>
    <col min="8458" max="8704" width="9.140625" style="74"/>
    <col min="8705" max="8705" width="53.28515625" style="74" customWidth="1"/>
    <col min="8706" max="8707" width="10.85546875" style="74" customWidth="1"/>
    <col min="8708" max="8708" width="7.42578125" style="74" customWidth="1"/>
    <col min="8709" max="8710" width="10.85546875" style="74" customWidth="1"/>
    <col min="8711" max="8711" width="8.28515625" style="74" customWidth="1"/>
    <col min="8712" max="8712" width="9.140625" style="74"/>
    <col min="8713" max="8713" width="18.42578125" style="74" customWidth="1"/>
    <col min="8714" max="8960" width="9.140625" style="74"/>
    <col min="8961" max="8961" width="53.28515625" style="74" customWidth="1"/>
    <col min="8962" max="8963" width="10.85546875" style="74" customWidth="1"/>
    <col min="8964" max="8964" width="7.42578125" style="74" customWidth="1"/>
    <col min="8965" max="8966" width="10.85546875" style="74" customWidth="1"/>
    <col min="8967" max="8967" width="8.28515625" style="74" customWidth="1"/>
    <col min="8968" max="8968" width="9.140625" style="74"/>
    <col min="8969" max="8969" width="18.42578125" style="74" customWidth="1"/>
    <col min="8970" max="9216" width="9.140625" style="74"/>
    <col min="9217" max="9217" width="53.28515625" style="74" customWidth="1"/>
    <col min="9218" max="9219" width="10.85546875" style="74" customWidth="1"/>
    <col min="9220" max="9220" width="7.42578125" style="74" customWidth="1"/>
    <col min="9221" max="9222" width="10.85546875" style="74" customWidth="1"/>
    <col min="9223" max="9223" width="8.28515625" style="74" customWidth="1"/>
    <col min="9224" max="9224" width="9.140625" style="74"/>
    <col min="9225" max="9225" width="18.42578125" style="74" customWidth="1"/>
    <col min="9226" max="9472" width="9.140625" style="74"/>
    <col min="9473" max="9473" width="53.28515625" style="74" customWidth="1"/>
    <col min="9474" max="9475" width="10.85546875" style="74" customWidth="1"/>
    <col min="9476" max="9476" width="7.42578125" style="74" customWidth="1"/>
    <col min="9477" max="9478" width="10.85546875" style="74" customWidth="1"/>
    <col min="9479" max="9479" width="8.28515625" style="74" customWidth="1"/>
    <col min="9480" max="9480" width="9.140625" style="74"/>
    <col min="9481" max="9481" width="18.42578125" style="74" customWidth="1"/>
    <col min="9482" max="9728" width="9.140625" style="74"/>
    <col min="9729" max="9729" width="53.28515625" style="74" customWidth="1"/>
    <col min="9730" max="9731" width="10.85546875" style="74" customWidth="1"/>
    <col min="9732" max="9732" width="7.42578125" style="74" customWidth="1"/>
    <col min="9733" max="9734" width="10.85546875" style="74" customWidth="1"/>
    <col min="9735" max="9735" width="8.28515625" style="74" customWidth="1"/>
    <col min="9736" max="9736" width="9.140625" style="74"/>
    <col min="9737" max="9737" width="18.42578125" style="74" customWidth="1"/>
    <col min="9738" max="9984" width="9.140625" style="74"/>
    <col min="9985" max="9985" width="53.28515625" style="74" customWidth="1"/>
    <col min="9986" max="9987" width="10.85546875" style="74" customWidth="1"/>
    <col min="9988" max="9988" width="7.42578125" style="74" customWidth="1"/>
    <col min="9989" max="9990" width="10.85546875" style="74" customWidth="1"/>
    <col min="9991" max="9991" width="8.28515625" style="74" customWidth="1"/>
    <col min="9992" max="9992" width="9.140625" style="74"/>
    <col min="9993" max="9993" width="18.42578125" style="74" customWidth="1"/>
    <col min="9994" max="10240" width="9.140625" style="74"/>
    <col min="10241" max="10241" width="53.28515625" style="74" customWidth="1"/>
    <col min="10242" max="10243" width="10.85546875" style="74" customWidth="1"/>
    <col min="10244" max="10244" width="7.42578125" style="74" customWidth="1"/>
    <col min="10245" max="10246" width="10.85546875" style="74" customWidth="1"/>
    <col min="10247" max="10247" width="8.28515625" style="74" customWidth="1"/>
    <col min="10248" max="10248" width="9.140625" style="74"/>
    <col min="10249" max="10249" width="18.42578125" style="74" customWidth="1"/>
    <col min="10250" max="10496" width="9.140625" style="74"/>
    <col min="10497" max="10497" width="53.28515625" style="74" customWidth="1"/>
    <col min="10498" max="10499" width="10.85546875" style="74" customWidth="1"/>
    <col min="10500" max="10500" width="7.42578125" style="74" customWidth="1"/>
    <col min="10501" max="10502" width="10.85546875" style="74" customWidth="1"/>
    <col min="10503" max="10503" width="8.28515625" style="74" customWidth="1"/>
    <col min="10504" max="10504" width="9.140625" style="74"/>
    <col min="10505" max="10505" width="18.42578125" style="74" customWidth="1"/>
    <col min="10506" max="10752" width="9.140625" style="74"/>
    <col min="10753" max="10753" width="53.28515625" style="74" customWidth="1"/>
    <col min="10754" max="10755" width="10.85546875" style="74" customWidth="1"/>
    <col min="10756" max="10756" width="7.42578125" style="74" customWidth="1"/>
    <col min="10757" max="10758" width="10.85546875" style="74" customWidth="1"/>
    <col min="10759" max="10759" width="8.28515625" style="74" customWidth="1"/>
    <col min="10760" max="10760" width="9.140625" style="74"/>
    <col min="10761" max="10761" width="18.42578125" style="74" customWidth="1"/>
    <col min="10762" max="11008" width="9.140625" style="74"/>
    <col min="11009" max="11009" width="53.28515625" style="74" customWidth="1"/>
    <col min="11010" max="11011" width="10.85546875" style="74" customWidth="1"/>
    <col min="11012" max="11012" width="7.42578125" style="74" customWidth="1"/>
    <col min="11013" max="11014" width="10.85546875" style="74" customWidth="1"/>
    <col min="11015" max="11015" width="8.28515625" style="74" customWidth="1"/>
    <col min="11016" max="11016" width="9.140625" style="74"/>
    <col min="11017" max="11017" width="18.42578125" style="74" customWidth="1"/>
    <col min="11018" max="11264" width="9.140625" style="74"/>
    <col min="11265" max="11265" width="53.28515625" style="74" customWidth="1"/>
    <col min="11266" max="11267" width="10.85546875" style="74" customWidth="1"/>
    <col min="11268" max="11268" width="7.42578125" style="74" customWidth="1"/>
    <col min="11269" max="11270" width="10.85546875" style="74" customWidth="1"/>
    <col min="11271" max="11271" width="8.28515625" style="74" customWidth="1"/>
    <col min="11272" max="11272" width="9.140625" style="74"/>
    <col min="11273" max="11273" width="18.42578125" style="74" customWidth="1"/>
    <col min="11274" max="11520" width="9.140625" style="74"/>
    <col min="11521" max="11521" width="53.28515625" style="74" customWidth="1"/>
    <col min="11522" max="11523" width="10.85546875" style="74" customWidth="1"/>
    <col min="11524" max="11524" width="7.42578125" style="74" customWidth="1"/>
    <col min="11525" max="11526" width="10.85546875" style="74" customWidth="1"/>
    <col min="11527" max="11527" width="8.28515625" style="74" customWidth="1"/>
    <col min="11528" max="11528" width="9.140625" style="74"/>
    <col min="11529" max="11529" width="18.42578125" style="74" customWidth="1"/>
    <col min="11530" max="11776" width="9.140625" style="74"/>
    <col min="11777" max="11777" width="53.28515625" style="74" customWidth="1"/>
    <col min="11778" max="11779" width="10.85546875" style="74" customWidth="1"/>
    <col min="11780" max="11780" width="7.42578125" style="74" customWidth="1"/>
    <col min="11781" max="11782" width="10.85546875" style="74" customWidth="1"/>
    <col min="11783" max="11783" width="8.28515625" style="74" customWidth="1"/>
    <col min="11784" max="11784" width="9.140625" style="74"/>
    <col min="11785" max="11785" width="18.42578125" style="74" customWidth="1"/>
    <col min="11786" max="12032" width="9.140625" style="74"/>
    <col min="12033" max="12033" width="53.28515625" style="74" customWidth="1"/>
    <col min="12034" max="12035" width="10.85546875" style="74" customWidth="1"/>
    <col min="12036" max="12036" width="7.42578125" style="74" customWidth="1"/>
    <col min="12037" max="12038" width="10.85546875" style="74" customWidth="1"/>
    <col min="12039" max="12039" width="8.28515625" style="74" customWidth="1"/>
    <col min="12040" max="12040" width="9.140625" style="74"/>
    <col min="12041" max="12041" width="18.42578125" style="74" customWidth="1"/>
    <col min="12042" max="12288" width="9.140625" style="74"/>
    <col min="12289" max="12289" width="53.28515625" style="74" customWidth="1"/>
    <col min="12290" max="12291" width="10.85546875" style="74" customWidth="1"/>
    <col min="12292" max="12292" width="7.42578125" style="74" customWidth="1"/>
    <col min="12293" max="12294" width="10.85546875" style="74" customWidth="1"/>
    <col min="12295" max="12295" width="8.28515625" style="74" customWidth="1"/>
    <col min="12296" max="12296" width="9.140625" style="74"/>
    <col min="12297" max="12297" width="18.42578125" style="74" customWidth="1"/>
    <col min="12298" max="12544" width="9.140625" style="74"/>
    <col min="12545" max="12545" width="53.28515625" style="74" customWidth="1"/>
    <col min="12546" max="12547" width="10.85546875" style="74" customWidth="1"/>
    <col min="12548" max="12548" width="7.42578125" style="74" customWidth="1"/>
    <col min="12549" max="12550" width="10.85546875" style="74" customWidth="1"/>
    <col min="12551" max="12551" width="8.28515625" style="74" customWidth="1"/>
    <col min="12552" max="12552" width="9.140625" style="74"/>
    <col min="12553" max="12553" width="18.42578125" style="74" customWidth="1"/>
    <col min="12554" max="12800" width="9.140625" style="74"/>
    <col min="12801" max="12801" width="53.28515625" style="74" customWidth="1"/>
    <col min="12802" max="12803" width="10.85546875" style="74" customWidth="1"/>
    <col min="12804" max="12804" width="7.42578125" style="74" customWidth="1"/>
    <col min="12805" max="12806" width="10.85546875" style="74" customWidth="1"/>
    <col min="12807" max="12807" width="8.28515625" style="74" customWidth="1"/>
    <col min="12808" max="12808" width="9.140625" style="74"/>
    <col min="12809" max="12809" width="18.42578125" style="74" customWidth="1"/>
    <col min="12810" max="13056" width="9.140625" style="74"/>
    <col min="13057" max="13057" width="53.28515625" style="74" customWidth="1"/>
    <col min="13058" max="13059" width="10.85546875" style="74" customWidth="1"/>
    <col min="13060" max="13060" width="7.42578125" style="74" customWidth="1"/>
    <col min="13061" max="13062" width="10.85546875" style="74" customWidth="1"/>
    <col min="13063" max="13063" width="8.28515625" style="74" customWidth="1"/>
    <col min="13064" max="13064" width="9.140625" style="74"/>
    <col min="13065" max="13065" width="18.42578125" style="74" customWidth="1"/>
    <col min="13066" max="13312" width="9.140625" style="74"/>
    <col min="13313" max="13313" width="53.28515625" style="74" customWidth="1"/>
    <col min="13314" max="13315" width="10.85546875" style="74" customWidth="1"/>
    <col min="13316" max="13316" width="7.42578125" style="74" customWidth="1"/>
    <col min="13317" max="13318" width="10.85546875" style="74" customWidth="1"/>
    <col min="13319" max="13319" width="8.28515625" style="74" customWidth="1"/>
    <col min="13320" max="13320" width="9.140625" style="74"/>
    <col min="13321" max="13321" width="18.42578125" style="74" customWidth="1"/>
    <col min="13322" max="13568" width="9.140625" style="74"/>
    <col min="13569" max="13569" width="53.28515625" style="74" customWidth="1"/>
    <col min="13570" max="13571" width="10.85546875" style="74" customWidth="1"/>
    <col min="13572" max="13572" width="7.42578125" style="74" customWidth="1"/>
    <col min="13573" max="13574" width="10.85546875" style="74" customWidth="1"/>
    <col min="13575" max="13575" width="8.28515625" style="74" customWidth="1"/>
    <col min="13576" max="13576" width="9.140625" style="74"/>
    <col min="13577" max="13577" width="18.42578125" style="74" customWidth="1"/>
    <col min="13578" max="13824" width="9.140625" style="74"/>
    <col min="13825" max="13825" width="53.28515625" style="74" customWidth="1"/>
    <col min="13826" max="13827" width="10.85546875" style="74" customWidth="1"/>
    <col min="13828" max="13828" width="7.42578125" style="74" customWidth="1"/>
    <col min="13829" max="13830" width="10.85546875" style="74" customWidth="1"/>
    <col min="13831" max="13831" width="8.28515625" style="74" customWidth="1"/>
    <col min="13832" max="13832" width="9.140625" style="74"/>
    <col min="13833" max="13833" width="18.42578125" style="74" customWidth="1"/>
    <col min="13834" max="14080" width="9.140625" style="74"/>
    <col min="14081" max="14081" width="53.28515625" style="74" customWidth="1"/>
    <col min="14082" max="14083" width="10.85546875" style="74" customWidth="1"/>
    <col min="14084" max="14084" width="7.42578125" style="74" customWidth="1"/>
    <col min="14085" max="14086" width="10.85546875" style="74" customWidth="1"/>
    <col min="14087" max="14087" width="8.28515625" style="74" customWidth="1"/>
    <col min="14088" max="14088" width="9.140625" style="74"/>
    <col min="14089" max="14089" width="18.42578125" style="74" customWidth="1"/>
    <col min="14090" max="14336" width="9.140625" style="74"/>
    <col min="14337" max="14337" width="53.28515625" style="74" customWidth="1"/>
    <col min="14338" max="14339" width="10.85546875" style="74" customWidth="1"/>
    <col min="14340" max="14340" width="7.42578125" style="74" customWidth="1"/>
    <col min="14341" max="14342" width="10.85546875" style="74" customWidth="1"/>
    <col min="14343" max="14343" width="8.28515625" style="74" customWidth="1"/>
    <col min="14344" max="14344" width="9.140625" style="74"/>
    <col min="14345" max="14345" width="18.42578125" style="74" customWidth="1"/>
    <col min="14346" max="14592" width="9.140625" style="74"/>
    <col min="14593" max="14593" width="53.28515625" style="74" customWidth="1"/>
    <col min="14594" max="14595" width="10.85546875" style="74" customWidth="1"/>
    <col min="14596" max="14596" width="7.42578125" style="74" customWidth="1"/>
    <col min="14597" max="14598" width="10.85546875" style="74" customWidth="1"/>
    <col min="14599" max="14599" width="8.28515625" style="74" customWidth="1"/>
    <col min="14600" max="14600" width="9.140625" style="74"/>
    <col min="14601" max="14601" width="18.42578125" style="74" customWidth="1"/>
    <col min="14602" max="14848" width="9.140625" style="74"/>
    <col min="14849" max="14849" width="53.28515625" style="74" customWidth="1"/>
    <col min="14850" max="14851" width="10.85546875" style="74" customWidth="1"/>
    <col min="14852" max="14852" width="7.42578125" style="74" customWidth="1"/>
    <col min="14853" max="14854" width="10.85546875" style="74" customWidth="1"/>
    <col min="14855" max="14855" width="8.28515625" style="74" customWidth="1"/>
    <col min="14856" max="14856" width="9.140625" style="74"/>
    <col min="14857" max="14857" width="18.42578125" style="74" customWidth="1"/>
    <col min="14858" max="15104" width="9.140625" style="74"/>
    <col min="15105" max="15105" width="53.28515625" style="74" customWidth="1"/>
    <col min="15106" max="15107" width="10.85546875" style="74" customWidth="1"/>
    <col min="15108" max="15108" width="7.42578125" style="74" customWidth="1"/>
    <col min="15109" max="15110" width="10.85546875" style="74" customWidth="1"/>
    <col min="15111" max="15111" width="8.28515625" style="74" customWidth="1"/>
    <col min="15112" max="15112" width="9.140625" style="74"/>
    <col min="15113" max="15113" width="18.42578125" style="74" customWidth="1"/>
    <col min="15114" max="15360" width="9.140625" style="74"/>
    <col min="15361" max="15361" width="53.28515625" style="74" customWidth="1"/>
    <col min="15362" max="15363" width="10.85546875" style="74" customWidth="1"/>
    <col min="15364" max="15364" width="7.42578125" style="74" customWidth="1"/>
    <col min="15365" max="15366" width="10.85546875" style="74" customWidth="1"/>
    <col min="15367" max="15367" width="8.28515625" style="74" customWidth="1"/>
    <col min="15368" max="15368" width="9.140625" style="74"/>
    <col min="15369" max="15369" width="18.42578125" style="74" customWidth="1"/>
    <col min="15370" max="15616" width="9.140625" style="74"/>
    <col min="15617" max="15617" width="53.28515625" style="74" customWidth="1"/>
    <col min="15618" max="15619" width="10.85546875" style="74" customWidth="1"/>
    <col min="15620" max="15620" width="7.42578125" style="74" customWidth="1"/>
    <col min="15621" max="15622" width="10.85546875" style="74" customWidth="1"/>
    <col min="15623" max="15623" width="8.28515625" style="74" customWidth="1"/>
    <col min="15624" max="15624" width="9.140625" style="74"/>
    <col min="15625" max="15625" width="18.42578125" style="74" customWidth="1"/>
    <col min="15626" max="15872" width="9.140625" style="74"/>
    <col min="15873" max="15873" width="53.28515625" style="74" customWidth="1"/>
    <col min="15874" max="15875" width="10.85546875" style="74" customWidth="1"/>
    <col min="15876" max="15876" width="7.42578125" style="74" customWidth="1"/>
    <col min="15877" max="15878" width="10.85546875" style="74" customWidth="1"/>
    <col min="15879" max="15879" width="8.28515625" style="74" customWidth="1"/>
    <col min="15880" max="15880" width="9.140625" style="74"/>
    <col min="15881" max="15881" width="18.42578125" style="74" customWidth="1"/>
    <col min="15882" max="16128" width="9.140625" style="74"/>
    <col min="16129" max="16129" width="53.28515625" style="74" customWidth="1"/>
    <col min="16130" max="16131" width="10.85546875" style="74" customWidth="1"/>
    <col min="16132" max="16132" width="7.42578125" style="74" customWidth="1"/>
    <col min="16133" max="16134" width="10.85546875" style="74" customWidth="1"/>
    <col min="16135" max="16135" width="8.28515625" style="74" customWidth="1"/>
    <col min="16136" max="16136" width="9.140625" style="74"/>
    <col min="16137" max="16137" width="18.42578125" style="74" customWidth="1"/>
    <col min="16138" max="16384" width="9.140625" style="74"/>
  </cols>
  <sheetData>
    <row r="1" spans="1:7" ht="31.5" customHeight="1">
      <c r="A1" s="375" t="s">
        <v>112</v>
      </c>
      <c r="B1" s="375"/>
      <c r="C1" s="375"/>
      <c r="D1" s="375"/>
      <c r="E1" s="375"/>
      <c r="F1" s="375"/>
      <c r="G1" s="375"/>
    </row>
    <row r="2" spans="1:7" ht="15" customHeight="1">
      <c r="A2" s="376" t="s">
        <v>113</v>
      </c>
      <c r="B2" s="378" t="s">
        <v>114</v>
      </c>
      <c r="C2" s="378"/>
      <c r="D2" s="378"/>
      <c r="E2" s="378" t="s">
        <v>115</v>
      </c>
      <c r="F2" s="378"/>
      <c r="G2" s="378"/>
    </row>
    <row r="3" spans="1:7">
      <c r="A3" s="377"/>
      <c r="B3" s="75" t="s">
        <v>116</v>
      </c>
      <c r="C3" s="75" t="s">
        <v>117</v>
      </c>
      <c r="D3" s="76" t="s">
        <v>32</v>
      </c>
      <c r="E3" s="75" t="s">
        <v>116</v>
      </c>
      <c r="F3" s="75" t="s">
        <v>117</v>
      </c>
      <c r="G3" s="76" t="s">
        <v>32</v>
      </c>
    </row>
    <row r="4" spans="1:7">
      <c r="A4" s="77" t="s">
        <v>118</v>
      </c>
      <c r="B4" s="78">
        <v>46027162.299999997</v>
      </c>
      <c r="C4" s="78">
        <v>46772535.299999997</v>
      </c>
      <c r="D4" s="78">
        <v>101.6</v>
      </c>
      <c r="E4" s="78">
        <v>52680646.899999999</v>
      </c>
      <c r="F4" s="78">
        <v>47500658.399999999</v>
      </c>
      <c r="G4" s="78">
        <v>90.2</v>
      </c>
    </row>
    <row r="5" spans="1:7">
      <c r="A5" s="79" t="s">
        <v>119</v>
      </c>
      <c r="B5" s="80">
        <v>45899842.600000001</v>
      </c>
      <c r="C5" s="81">
        <v>46650253</v>
      </c>
      <c r="D5" s="81">
        <v>101.6</v>
      </c>
      <c r="E5" s="80">
        <v>52558193.899999999</v>
      </c>
      <c r="F5" s="81">
        <v>47321272.299999997</v>
      </c>
      <c r="G5" s="82">
        <v>90</v>
      </c>
    </row>
    <row r="6" spans="1:7">
      <c r="A6" s="79" t="s">
        <v>120</v>
      </c>
      <c r="B6" s="81">
        <v>45705579.799999997</v>
      </c>
      <c r="C6" s="81">
        <v>46437215.200000003</v>
      </c>
      <c r="D6" s="81">
        <v>101.6</v>
      </c>
      <c r="E6" s="81">
        <v>52347591.899999999</v>
      </c>
      <c r="F6" s="81">
        <v>47006463.600000001</v>
      </c>
      <c r="G6" s="81">
        <v>89.8</v>
      </c>
    </row>
    <row r="7" spans="1:7">
      <c r="A7" s="79" t="s">
        <v>121</v>
      </c>
      <c r="B7" s="81">
        <v>3232650</v>
      </c>
      <c r="C7" s="81">
        <v>3618382.7</v>
      </c>
      <c r="D7" s="81">
        <v>111.9</v>
      </c>
      <c r="E7" s="81">
        <v>3399205.3</v>
      </c>
      <c r="F7" s="81">
        <v>3856333.8</v>
      </c>
      <c r="G7" s="81">
        <v>113.4</v>
      </c>
    </row>
    <row r="8" spans="1:7">
      <c r="A8" s="79" t="s">
        <v>122</v>
      </c>
      <c r="B8" s="81">
        <v>3232650</v>
      </c>
      <c r="C8" s="81">
        <v>3618382.7</v>
      </c>
      <c r="D8" s="81">
        <v>111.9</v>
      </c>
      <c r="E8" s="81">
        <v>3399205.3</v>
      </c>
      <c r="F8" s="81">
        <v>3856333.8</v>
      </c>
      <c r="G8" s="81">
        <v>113.4</v>
      </c>
    </row>
    <row r="9" spans="1:7">
      <c r="A9" s="79" t="s">
        <v>123</v>
      </c>
      <c r="B9" s="80">
        <v>3004331.9</v>
      </c>
      <c r="C9" s="81">
        <v>3268582.8</v>
      </c>
      <c r="D9" s="81">
        <v>108.8</v>
      </c>
      <c r="E9" s="81">
        <v>3175800</v>
      </c>
      <c r="F9" s="81">
        <v>3409167</v>
      </c>
      <c r="G9" s="81">
        <v>107.3</v>
      </c>
    </row>
    <row r="10" spans="1:7">
      <c r="A10" s="79" t="s">
        <v>124</v>
      </c>
      <c r="B10" s="81">
        <v>149743</v>
      </c>
      <c r="C10" s="81">
        <v>243817.4</v>
      </c>
      <c r="D10" s="81">
        <v>162.80000000000001</v>
      </c>
      <c r="E10" s="81">
        <v>166520.4</v>
      </c>
      <c r="F10" s="81">
        <v>277990.3</v>
      </c>
      <c r="G10" s="81">
        <v>166.9</v>
      </c>
    </row>
    <row r="11" spans="1:7" ht="15.75" customHeight="1">
      <c r="A11" s="79" t="s">
        <v>125</v>
      </c>
      <c r="B11" s="80" t="s">
        <v>111</v>
      </c>
      <c r="C11" s="81" t="s">
        <v>111</v>
      </c>
      <c r="D11" s="81" t="s">
        <v>111</v>
      </c>
      <c r="E11" s="80" t="s">
        <v>111</v>
      </c>
      <c r="F11" s="81" t="s">
        <v>111</v>
      </c>
      <c r="G11" s="81" t="s">
        <v>111</v>
      </c>
    </row>
    <row r="12" spans="1:7">
      <c r="A12" s="79" t="s">
        <v>126</v>
      </c>
      <c r="B12" s="81">
        <v>78575.100000000006</v>
      </c>
      <c r="C12" s="81">
        <v>105982.5</v>
      </c>
      <c r="D12" s="81">
        <v>134.9</v>
      </c>
      <c r="E12" s="81">
        <v>56884.9</v>
      </c>
      <c r="F12" s="81">
        <v>169176.5</v>
      </c>
      <c r="G12" s="81">
        <v>297.39999999999998</v>
      </c>
    </row>
    <row r="13" spans="1:7">
      <c r="A13" s="79" t="s">
        <v>127</v>
      </c>
      <c r="B13" s="80"/>
      <c r="C13" s="81"/>
      <c r="D13" s="81"/>
      <c r="E13" s="80"/>
      <c r="F13" s="81"/>
      <c r="G13" s="81"/>
    </row>
    <row r="14" spans="1:7">
      <c r="A14" s="79" t="s">
        <v>128</v>
      </c>
      <c r="B14" s="81">
        <v>191110.8</v>
      </c>
      <c r="C14" s="81">
        <v>198270.2</v>
      </c>
      <c r="D14" s="81">
        <v>103.7</v>
      </c>
      <c r="E14" s="81">
        <v>213756.7</v>
      </c>
      <c r="F14" s="81">
        <v>223348.6</v>
      </c>
      <c r="G14" s="81">
        <v>104.5</v>
      </c>
    </row>
    <row r="15" spans="1:7">
      <c r="A15" s="79" t="s">
        <v>129</v>
      </c>
      <c r="B15" s="81">
        <v>150560</v>
      </c>
      <c r="C15" s="81">
        <v>174145.2</v>
      </c>
      <c r="D15" s="81">
        <v>115.7</v>
      </c>
      <c r="E15" s="81">
        <v>181693.2</v>
      </c>
      <c r="F15" s="81">
        <v>192549.4</v>
      </c>
      <c r="G15" s="82">
        <v>106</v>
      </c>
    </row>
    <row r="16" spans="1:7">
      <c r="A16" s="79" t="s">
        <v>130</v>
      </c>
      <c r="B16" s="81">
        <v>40550.800000000003</v>
      </c>
      <c r="C16" s="81">
        <v>24125</v>
      </c>
      <c r="D16" s="81">
        <v>59.5</v>
      </c>
      <c r="E16" s="81">
        <v>32063.5</v>
      </c>
      <c r="F16" s="81">
        <v>30799.200000000001</v>
      </c>
      <c r="G16" s="81">
        <v>96.1</v>
      </c>
    </row>
    <row r="17" spans="1:7">
      <c r="A17" s="79" t="s">
        <v>131</v>
      </c>
      <c r="B17" s="81">
        <v>41239030</v>
      </c>
      <c r="C17" s="81">
        <v>41393095</v>
      </c>
      <c r="D17" s="81">
        <v>100.4</v>
      </c>
      <c r="E17" s="81">
        <v>46827980.700000003</v>
      </c>
      <c r="F17" s="81">
        <v>39859073.799999997</v>
      </c>
      <c r="G17" s="81">
        <v>85.1</v>
      </c>
    </row>
    <row r="18" spans="1:7" ht="15" customHeight="1">
      <c r="A18" s="79" t="s">
        <v>132</v>
      </c>
      <c r="B18" s="80">
        <v>10240087.800000001</v>
      </c>
      <c r="C18" s="81">
        <v>10240087.800000001</v>
      </c>
      <c r="D18" s="82">
        <v>100</v>
      </c>
      <c r="E18" s="80">
        <v>10222651.9</v>
      </c>
      <c r="F18" s="81">
        <v>10222651.800000001</v>
      </c>
      <c r="G18" s="82">
        <v>100</v>
      </c>
    </row>
    <row r="19" spans="1:7" ht="25.5">
      <c r="A19" s="83" t="s">
        <v>133</v>
      </c>
      <c r="B19" s="80">
        <v>2071742.6</v>
      </c>
      <c r="C19" s="81">
        <v>2106722.1</v>
      </c>
      <c r="D19" s="81">
        <v>101.7</v>
      </c>
      <c r="E19" s="80">
        <v>3008183.3</v>
      </c>
      <c r="F19" s="81">
        <v>3154956</v>
      </c>
      <c r="G19" s="81">
        <v>104.9</v>
      </c>
    </row>
    <row r="20" spans="1:7">
      <c r="A20" s="79" t="s">
        <v>134</v>
      </c>
      <c r="B20" s="81">
        <v>28927199.600000001</v>
      </c>
      <c r="C20" s="81">
        <v>29046285.100000001</v>
      </c>
      <c r="D20" s="81">
        <v>100.4</v>
      </c>
      <c r="E20" s="81">
        <v>33597145.5</v>
      </c>
      <c r="F20" s="81">
        <v>26481466</v>
      </c>
      <c r="G20" s="81">
        <v>78.8</v>
      </c>
    </row>
    <row r="21" spans="1:7">
      <c r="A21" s="79" t="s">
        <v>135</v>
      </c>
      <c r="B21" s="81">
        <v>1042789</v>
      </c>
      <c r="C21" s="81">
        <v>1227467.3</v>
      </c>
      <c r="D21" s="82">
        <v>117.7</v>
      </c>
      <c r="E21" s="81">
        <v>1906649.2</v>
      </c>
      <c r="F21" s="81">
        <v>3067707.4</v>
      </c>
      <c r="G21" s="81">
        <v>160.9</v>
      </c>
    </row>
    <row r="22" spans="1:7">
      <c r="A22" s="79" t="s">
        <v>136</v>
      </c>
      <c r="B22" s="81">
        <v>146934.9</v>
      </c>
      <c r="C22" s="81">
        <v>196641.7</v>
      </c>
      <c r="D22" s="81">
        <v>133.80000000000001</v>
      </c>
      <c r="E22" s="81">
        <v>164570.70000000001</v>
      </c>
      <c r="F22" s="81">
        <v>195855.3</v>
      </c>
      <c r="G22" s="82">
        <v>119</v>
      </c>
    </row>
    <row r="23" spans="1:7" ht="15" customHeight="1">
      <c r="A23" s="79" t="s">
        <v>137</v>
      </c>
      <c r="B23" s="80" t="s">
        <v>111</v>
      </c>
      <c r="C23" s="81" t="s">
        <v>111</v>
      </c>
      <c r="D23" s="81" t="s">
        <v>111</v>
      </c>
      <c r="E23" s="80" t="s">
        <v>111</v>
      </c>
      <c r="F23" s="81" t="s">
        <v>111</v>
      </c>
      <c r="G23" s="81" t="s">
        <v>111</v>
      </c>
    </row>
    <row r="24" spans="1:7" ht="25.5">
      <c r="A24" s="83" t="s">
        <v>138</v>
      </c>
      <c r="B24" s="81">
        <v>334344</v>
      </c>
      <c r="C24" s="81">
        <v>387884.6</v>
      </c>
      <c r="D24" s="82">
        <v>116</v>
      </c>
      <c r="E24" s="81">
        <v>371715</v>
      </c>
      <c r="F24" s="81">
        <v>457627.2</v>
      </c>
      <c r="G24" s="81">
        <v>123.1</v>
      </c>
    </row>
    <row r="25" spans="1:7">
      <c r="A25" s="79" t="s">
        <v>139</v>
      </c>
      <c r="B25" s="81">
        <v>66313.3</v>
      </c>
      <c r="C25" s="81">
        <v>104793.4</v>
      </c>
      <c r="D25" s="82">
        <v>158</v>
      </c>
      <c r="E25" s="81">
        <v>94787.4</v>
      </c>
      <c r="F25" s="81">
        <v>100693.1</v>
      </c>
      <c r="G25" s="81">
        <v>106.2</v>
      </c>
    </row>
    <row r="26" spans="1:7" ht="25.5">
      <c r="A26" s="83" t="s">
        <v>140</v>
      </c>
      <c r="B26" s="81">
        <v>355797.1</v>
      </c>
      <c r="C26" s="81">
        <v>342517.9</v>
      </c>
      <c r="D26" s="81">
        <v>96.3</v>
      </c>
      <c r="E26" s="81">
        <v>1136118.1000000001</v>
      </c>
      <c r="F26" s="81">
        <v>2088692</v>
      </c>
      <c r="G26" s="81">
        <v>183.8</v>
      </c>
    </row>
    <row r="27" spans="1:7" ht="25.5">
      <c r="A27" s="83" t="s">
        <v>141</v>
      </c>
      <c r="B27" s="80" t="s">
        <v>111</v>
      </c>
      <c r="C27" s="81" t="s">
        <v>111</v>
      </c>
      <c r="D27" s="81" t="s">
        <v>111</v>
      </c>
      <c r="E27" s="80" t="s">
        <v>111</v>
      </c>
      <c r="F27" s="81" t="s">
        <v>111</v>
      </c>
      <c r="G27" s="81" t="s">
        <v>111</v>
      </c>
    </row>
    <row r="28" spans="1:7">
      <c r="A28" s="79" t="s">
        <v>142</v>
      </c>
      <c r="B28" s="81">
        <v>830</v>
      </c>
      <c r="C28" s="81">
        <v>2689</v>
      </c>
      <c r="D28" s="82">
        <v>324</v>
      </c>
      <c r="E28" s="81">
        <v>3515</v>
      </c>
      <c r="F28" s="81">
        <v>2256.9</v>
      </c>
      <c r="G28" s="81">
        <v>64.2</v>
      </c>
    </row>
    <row r="29" spans="1:7" ht="25.5">
      <c r="A29" s="83" t="s">
        <v>143</v>
      </c>
      <c r="B29" s="81">
        <v>4240</v>
      </c>
      <c r="C29" s="81">
        <v>47137.1</v>
      </c>
      <c r="D29" s="81">
        <v>1111.7</v>
      </c>
      <c r="E29" s="81">
        <v>9110</v>
      </c>
      <c r="F29" s="81">
        <v>38613.300000000003</v>
      </c>
      <c r="G29" s="81">
        <v>423.9</v>
      </c>
    </row>
    <row r="30" spans="1:7">
      <c r="A30" s="79" t="s">
        <v>144</v>
      </c>
      <c r="B30" s="81">
        <v>6970</v>
      </c>
      <c r="C30" s="81">
        <v>23521.3</v>
      </c>
      <c r="D30" s="82">
        <v>337.5</v>
      </c>
      <c r="E30" s="81">
        <v>4380</v>
      </c>
      <c r="F30" s="81">
        <v>4583.5</v>
      </c>
      <c r="G30" s="81">
        <v>104.6</v>
      </c>
    </row>
    <row r="31" spans="1:7">
      <c r="A31" s="79" t="s">
        <v>145</v>
      </c>
      <c r="B31" s="81">
        <v>127319.7</v>
      </c>
      <c r="C31" s="81">
        <v>122282.3</v>
      </c>
      <c r="D31" s="82">
        <v>96</v>
      </c>
      <c r="E31" s="81">
        <v>122453</v>
      </c>
      <c r="F31" s="81">
        <v>179386.1</v>
      </c>
      <c r="G31" s="81">
        <v>146.5</v>
      </c>
    </row>
    <row r="32" spans="1:7">
      <c r="A32" s="79" t="s">
        <v>146</v>
      </c>
      <c r="B32" s="81">
        <v>194262.8</v>
      </c>
      <c r="C32" s="81">
        <v>213037.8</v>
      </c>
      <c r="D32" s="81">
        <v>109.7</v>
      </c>
      <c r="E32" s="81">
        <v>210602</v>
      </c>
      <c r="F32" s="81">
        <v>314808.7</v>
      </c>
      <c r="G32" s="81">
        <v>149.5</v>
      </c>
    </row>
    <row r="33" spans="1:9">
      <c r="A33" s="79" t="s">
        <v>147</v>
      </c>
      <c r="B33" s="81">
        <v>189255.8</v>
      </c>
      <c r="C33" s="81">
        <v>200510.6</v>
      </c>
      <c r="D33" s="82">
        <v>105.9</v>
      </c>
      <c r="E33" s="81">
        <v>199216.5</v>
      </c>
      <c r="F33" s="81">
        <v>251289.3</v>
      </c>
      <c r="G33" s="81">
        <v>126.1</v>
      </c>
    </row>
    <row r="34" spans="1:9">
      <c r="A34" s="79" t="s">
        <v>126</v>
      </c>
      <c r="B34" s="81">
        <v>5007</v>
      </c>
      <c r="C34" s="81">
        <v>12527.2</v>
      </c>
      <c r="D34" s="81">
        <v>250.2</v>
      </c>
      <c r="E34" s="81">
        <v>11385.5</v>
      </c>
      <c r="F34" s="81">
        <v>63519.4</v>
      </c>
      <c r="G34" s="81">
        <v>557.9</v>
      </c>
    </row>
    <row r="35" spans="1:9">
      <c r="A35" s="79" t="s">
        <v>148</v>
      </c>
      <c r="B35" s="81">
        <v>4692.3</v>
      </c>
      <c r="C35" s="81">
        <v>6008</v>
      </c>
      <c r="D35" s="82">
        <v>128</v>
      </c>
      <c r="E35" s="81">
        <v>7000</v>
      </c>
      <c r="F35" s="81">
        <v>19160.400000000001</v>
      </c>
      <c r="G35" s="81">
        <v>273.7</v>
      </c>
    </row>
    <row r="36" spans="1:9">
      <c r="A36" s="79" t="s">
        <v>149</v>
      </c>
      <c r="B36" s="81"/>
      <c r="C36" s="81"/>
      <c r="D36" s="81"/>
      <c r="E36" s="81"/>
      <c r="F36" s="81"/>
      <c r="G36" s="81"/>
    </row>
    <row r="37" spans="1:9">
      <c r="A37" s="79" t="s">
        <v>150</v>
      </c>
      <c r="B37" s="81">
        <v>23032525.300000001</v>
      </c>
      <c r="C37" s="81">
        <v>22812938.699999999</v>
      </c>
      <c r="D37" s="82">
        <v>99</v>
      </c>
      <c r="E37" s="81">
        <v>23430520.300000001</v>
      </c>
      <c r="F37" s="81">
        <v>23084512.699999999</v>
      </c>
      <c r="G37" s="81">
        <v>98.5</v>
      </c>
      <c r="I37" s="84"/>
    </row>
    <row r="38" spans="1:9">
      <c r="A38" s="79" t="s">
        <v>151</v>
      </c>
      <c r="B38" s="81">
        <v>2577698.9</v>
      </c>
      <c r="C38" s="81">
        <v>2538830.1</v>
      </c>
      <c r="D38" s="81">
        <v>98.5</v>
      </c>
      <c r="E38" s="81">
        <v>2572701.9</v>
      </c>
      <c r="F38" s="81">
        <v>2532090.2000000002</v>
      </c>
      <c r="G38" s="81">
        <v>98.4</v>
      </c>
      <c r="I38" s="84"/>
    </row>
    <row r="39" spans="1:9">
      <c r="A39" s="79" t="s">
        <v>152</v>
      </c>
      <c r="B39" s="81">
        <v>9568823.5</v>
      </c>
      <c r="C39" s="81">
        <v>8503498.3000000007</v>
      </c>
      <c r="D39" s="81">
        <v>88.9</v>
      </c>
      <c r="E39" s="81">
        <v>9979590.8000000007</v>
      </c>
      <c r="F39" s="81">
        <v>7912690.2999999998</v>
      </c>
      <c r="G39" s="81">
        <v>79.3</v>
      </c>
    </row>
    <row r="40" spans="1:9">
      <c r="A40" s="79" t="s">
        <v>153</v>
      </c>
      <c r="B40" s="81">
        <v>897635.9</v>
      </c>
      <c r="C40" s="81">
        <v>7996224.2999999998</v>
      </c>
      <c r="D40" s="81">
        <v>89.1</v>
      </c>
      <c r="E40" s="81">
        <v>14544983.9</v>
      </c>
      <c r="F40" s="81">
        <v>12940459.1</v>
      </c>
      <c r="G40" s="82">
        <v>89</v>
      </c>
    </row>
    <row r="41" spans="1:9">
      <c r="A41" s="79" t="s">
        <v>154</v>
      </c>
      <c r="B41" s="81">
        <v>4324161.9000000004</v>
      </c>
      <c r="C41" s="81">
        <v>2504227.4</v>
      </c>
      <c r="D41" s="81">
        <v>57.9</v>
      </c>
      <c r="E41" s="81">
        <v>2152850</v>
      </c>
      <c r="F41" s="81">
        <v>1030906</v>
      </c>
      <c r="G41" s="81">
        <v>47.9</v>
      </c>
    </row>
    <row r="42" spans="1:9">
      <c r="A42" s="79" t="s">
        <v>155</v>
      </c>
      <c r="B42" s="81">
        <v>48479845.5</v>
      </c>
      <c r="C42" s="81">
        <v>44355718.799999997</v>
      </c>
      <c r="D42" s="81">
        <v>91.5</v>
      </c>
      <c r="E42" s="81">
        <v>52680646.899999999</v>
      </c>
      <c r="F42" s="81">
        <v>47500658.299999997</v>
      </c>
      <c r="G42" s="81">
        <v>90.2</v>
      </c>
    </row>
  </sheetData>
  <mergeCells count="4">
    <mergeCell ref="A1:G1"/>
    <mergeCell ref="A2:A3"/>
    <mergeCell ref="B2:D2"/>
    <mergeCell ref="E2:G2"/>
  </mergeCells>
  <pageMargins left="0.28000000000000003" right="0" top="0.3" bottom="0" header="0.3" footer="0.3"/>
  <pageSetup paperSize="9" scale="70" fitToHeight="0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S23"/>
  <sheetViews>
    <sheetView workbookViewId="0">
      <selection activeCell="I19" sqref="I19"/>
    </sheetView>
  </sheetViews>
  <sheetFormatPr defaultRowHeight="12.75"/>
  <cols>
    <col min="1" max="1" width="48.85546875" style="282" customWidth="1"/>
    <col min="2" max="4" width="15.5703125" style="209" customWidth="1"/>
    <col min="5" max="256" width="9.140625" style="282"/>
    <col min="257" max="257" width="48.85546875" style="282" customWidth="1"/>
    <col min="258" max="260" width="15.5703125" style="282" customWidth="1"/>
    <col min="261" max="512" width="9.140625" style="282"/>
    <col min="513" max="513" width="48.85546875" style="282" customWidth="1"/>
    <col min="514" max="516" width="15.5703125" style="282" customWidth="1"/>
    <col min="517" max="768" width="9.140625" style="282"/>
    <col min="769" max="769" width="48.85546875" style="282" customWidth="1"/>
    <col min="770" max="772" width="15.5703125" style="282" customWidth="1"/>
    <col min="773" max="1024" width="9.140625" style="282"/>
    <col min="1025" max="1025" width="48.85546875" style="282" customWidth="1"/>
    <col min="1026" max="1028" width="15.5703125" style="282" customWidth="1"/>
    <col min="1029" max="1280" width="9.140625" style="282"/>
    <col min="1281" max="1281" width="48.85546875" style="282" customWidth="1"/>
    <col min="1282" max="1284" width="15.5703125" style="282" customWidth="1"/>
    <col min="1285" max="1536" width="9.140625" style="282"/>
    <col min="1537" max="1537" width="48.85546875" style="282" customWidth="1"/>
    <col min="1538" max="1540" width="15.5703125" style="282" customWidth="1"/>
    <col min="1541" max="1792" width="9.140625" style="282"/>
    <col min="1793" max="1793" width="48.85546875" style="282" customWidth="1"/>
    <col min="1794" max="1796" width="15.5703125" style="282" customWidth="1"/>
    <col min="1797" max="2048" width="9.140625" style="282"/>
    <col min="2049" max="2049" width="48.85546875" style="282" customWidth="1"/>
    <col min="2050" max="2052" width="15.5703125" style="282" customWidth="1"/>
    <col min="2053" max="2304" width="9.140625" style="282"/>
    <col min="2305" max="2305" width="48.85546875" style="282" customWidth="1"/>
    <col min="2306" max="2308" width="15.5703125" style="282" customWidth="1"/>
    <col min="2309" max="2560" width="9.140625" style="282"/>
    <col min="2561" max="2561" width="48.85546875" style="282" customWidth="1"/>
    <col min="2562" max="2564" width="15.5703125" style="282" customWidth="1"/>
    <col min="2565" max="2816" width="9.140625" style="282"/>
    <col min="2817" max="2817" width="48.85546875" style="282" customWidth="1"/>
    <col min="2818" max="2820" width="15.5703125" style="282" customWidth="1"/>
    <col min="2821" max="3072" width="9.140625" style="282"/>
    <col min="3073" max="3073" width="48.85546875" style="282" customWidth="1"/>
    <col min="3074" max="3076" width="15.5703125" style="282" customWidth="1"/>
    <col min="3077" max="3328" width="9.140625" style="282"/>
    <col min="3329" max="3329" width="48.85546875" style="282" customWidth="1"/>
    <col min="3330" max="3332" width="15.5703125" style="282" customWidth="1"/>
    <col min="3333" max="3584" width="9.140625" style="282"/>
    <col min="3585" max="3585" width="48.85546875" style="282" customWidth="1"/>
    <col min="3586" max="3588" width="15.5703125" style="282" customWidth="1"/>
    <col min="3589" max="3840" width="9.140625" style="282"/>
    <col min="3841" max="3841" width="48.85546875" style="282" customWidth="1"/>
    <col min="3842" max="3844" width="15.5703125" style="282" customWidth="1"/>
    <col min="3845" max="4096" width="9.140625" style="282"/>
    <col min="4097" max="4097" width="48.85546875" style="282" customWidth="1"/>
    <col min="4098" max="4100" width="15.5703125" style="282" customWidth="1"/>
    <col min="4101" max="4352" width="9.140625" style="282"/>
    <col min="4353" max="4353" width="48.85546875" style="282" customWidth="1"/>
    <col min="4354" max="4356" width="15.5703125" style="282" customWidth="1"/>
    <col min="4357" max="4608" width="9.140625" style="282"/>
    <col min="4609" max="4609" width="48.85546875" style="282" customWidth="1"/>
    <col min="4610" max="4612" width="15.5703125" style="282" customWidth="1"/>
    <col min="4613" max="4864" width="9.140625" style="282"/>
    <col min="4865" max="4865" width="48.85546875" style="282" customWidth="1"/>
    <col min="4866" max="4868" width="15.5703125" style="282" customWidth="1"/>
    <col min="4869" max="5120" width="9.140625" style="282"/>
    <col min="5121" max="5121" width="48.85546875" style="282" customWidth="1"/>
    <col min="5122" max="5124" width="15.5703125" style="282" customWidth="1"/>
    <col min="5125" max="5376" width="9.140625" style="282"/>
    <col min="5377" max="5377" width="48.85546875" style="282" customWidth="1"/>
    <col min="5378" max="5380" width="15.5703125" style="282" customWidth="1"/>
    <col min="5381" max="5632" width="9.140625" style="282"/>
    <col min="5633" max="5633" width="48.85546875" style="282" customWidth="1"/>
    <col min="5634" max="5636" width="15.5703125" style="282" customWidth="1"/>
    <col min="5637" max="5888" width="9.140625" style="282"/>
    <col min="5889" max="5889" width="48.85546875" style="282" customWidth="1"/>
    <col min="5890" max="5892" width="15.5703125" style="282" customWidth="1"/>
    <col min="5893" max="6144" width="9.140625" style="282"/>
    <col min="6145" max="6145" width="48.85546875" style="282" customWidth="1"/>
    <col min="6146" max="6148" width="15.5703125" style="282" customWidth="1"/>
    <col min="6149" max="6400" width="9.140625" style="282"/>
    <col min="6401" max="6401" width="48.85546875" style="282" customWidth="1"/>
    <col min="6402" max="6404" width="15.5703125" style="282" customWidth="1"/>
    <col min="6405" max="6656" width="9.140625" style="282"/>
    <col min="6657" max="6657" width="48.85546875" style="282" customWidth="1"/>
    <col min="6658" max="6660" width="15.5703125" style="282" customWidth="1"/>
    <col min="6661" max="6912" width="9.140625" style="282"/>
    <col min="6913" max="6913" width="48.85546875" style="282" customWidth="1"/>
    <col min="6914" max="6916" width="15.5703125" style="282" customWidth="1"/>
    <col min="6917" max="7168" width="9.140625" style="282"/>
    <col min="7169" max="7169" width="48.85546875" style="282" customWidth="1"/>
    <col min="7170" max="7172" width="15.5703125" style="282" customWidth="1"/>
    <col min="7173" max="7424" width="9.140625" style="282"/>
    <col min="7425" max="7425" width="48.85546875" style="282" customWidth="1"/>
    <col min="7426" max="7428" width="15.5703125" style="282" customWidth="1"/>
    <col min="7429" max="7680" width="9.140625" style="282"/>
    <col min="7681" max="7681" width="48.85546875" style="282" customWidth="1"/>
    <col min="7682" max="7684" width="15.5703125" style="282" customWidth="1"/>
    <col min="7685" max="7936" width="9.140625" style="282"/>
    <col min="7937" max="7937" width="48.85546875" style="282" customWidth="1"/>
    <col min="7938" max="7940" width="15.5703125" style="282" customWidth="1"/>
    <col min="7941" max="8192" width="9.140625" style="282"/>
    <col min="8193" max="8193" width="48.85546875" style="282" customWidth="1"/>
    <col min="8194" max="8196" width="15.5703125" style="282" customWidth="1"/>
    <col min="8197" max="8448" width="9.140625" style="282"/>
    <col min="8449" max="8449" width="48.85546875" style="282" customWidth="1"/>
    <col min="8450" max="8452" width="15.5703125" style="282" customWidth="1"/>
    <col min="8453" max="8704" width="9.140625" style="282"/>
    <col min="8705" max="8705" width="48.85546875" style="282" customWidth="1"/>
    <col min="8706" max="8708" width="15.5703125" style="282" customWidth="1"/>
    <col min="8709" max="8960" width="9.140625" style="282"/>
    <col min="8961" max="8961" width="48.85546875" style="282" customWidth="1"/>
    <col min="8962" max="8964" width="15.5703125" style="282" customWidth="1"/>
    <col min="8965" max="9216" width="9.140625" style="282"/>
    <col min="9217" max="9217" width="48.85546875" style="282" customWidth="1"/>
    <col min="9218" max="9220" width="15.5703125" style="282" customWidth="1"/>
    <col min="9221" max="9472" width="9.140625" style="282"/>
    <col min="9473" max="9473" width="48.85546875" style="282" customWidth="1"/>
    <col min="9474" max="9476" width="15.5703125" style="282" customWidth="1"/>
    <col min="9477" max="9728" width="9.140625" style="282"/>
    <col min="9729" max="9729" width="48.85546875" style="282" customWidth="1"/>
    <col min="9730" max="9732" width="15.5703125" style="282" customWidth="1"/>
    <col min="9733" max="9984" width="9.140625" style="282"/>
    <col min="9985" max="9985" width="48.85546875" style="282" customWidth="1"/>
    <col min="9986" max="9988" width="15.5703125" style="282" customWidth="1"/>
    <col min="9989" max="10240" width="9.140625" style="282"/>
    <col min="10241" max="10241" width="48.85546875" style="282" customWidth="1"/>
    <col min="10242" max="10244" width="15.5703125" style="282" customWidth="1"/>
    <col min="10245" max="10496" width="9.140625" style="282"/>
    <col min="10497" max="10497" width="48.85546875" style="282" customWidth="1"/>
    <col min="10498" max="10500" width="15.5703125" style="282" customWidth="1"/>
    <col min="10501" max="10752" width="9.140625" style="282"/>
    <col min="10753" max="10753" width="48.85546875" style="282" customWidth="1"/>
    <col min="10754" max="10756" width="15.5703125" style="282" customWidth="1"/>
    <col min="10757" max="11008" width="9.140625" style="282"/>
    <col min="11009" max="11009" width="48.85546875" style="282" customWidth="1"/>
    <col min="11010" max="11012" width="15.5703125" style="282" customWidth="1"/>
    <col min="11013" max="11264" width="9.140625" style="282"/>
    <col min="11265" max="11265" width="48.85546875" style="282" customWidth="1"/>
    <col min="11266" max="11268" width="15.5703125" style="282" customWidth="1"/>
    <col min="11269" max="11520" width="9.140625" style="282"/>
    <col min="11521" max="11521" width="48.85546875" style="282" customWidth="1"/>
    <col min="11522" max="11524" width="15.5703125" style="282" customWidth="1"/>
    <col min="11525" max="11776" width="9.140625" style="282"/>
    <col min="11777" max="11777" width="48.85546875" style="282" customWidth="1"/>
    <col min="11778" max="11780" width="15.5703125" style="282" customWidth="1"/>
    <col min="11781" max="12032" width="9.140625" style="282"/>
    <col min="12033" max="12033" width="48.85546875" style="282" customWidth="1"/>
    <col min="12034" max="12036" width="15.5703125" style="282" customWidth="1"/>
    <col min="12037" max="12288" width="9.140625" style="282"/>
    <col min="12289" max="12289" width="48.85546875" style="282" customWidth="1"/>
    <col min="12290" max="12292" width="15.5703125" style="282" customWidth="1"/>
    <col min="12293" max="12544" width="9.140625" style="282"/>
    <col min="12545" max="12545" width="48.85546875" style="282" customWidth="1"/>
    <col min="12546" max="12548" width="15.5703125" style="282" customWidth="1"/>
    <col min="12549" max="12800" width="9.140625" style="282"/>
    <col min="12801" max="12801" width="48.85546875" style="282" customWidth="1"/>
    <col min="12802" max="12804" width="15.5703125" style="282" customWidth="1"/>
    <col min="12805" max="13056" width="9.140625" style="282"/>
    <col min="13057" max="13057" width="48.85546875" style="282" customWidth="1"/>
    <col min="13058" max="13060" width="15.5703125" style="282" customWidth="1"/>
    <col min="13061" max="13312" width="9.140625" style="282"/>
    <col min="13313" max="13313" width="48.85546875" style="282" customWidth="1"/>
    <col min="13314" max="13316" width="15.5703125" style="282" customWidth="1"/>
    <col min="13317" max="13568" width="9.140625" style="282"/>
    <col min="13569" max="13569" width="48.85546875" style="282" customWidth="1"/>
    <col min="13570" max="13572" width="15.5703125" style="282" customWidth="1"/>
    <col min="13573" max="13824" width="9.140625" style="282"/>
    <col min="13825" max="13825" width="48.85546875" style="282" customWidth="1"/>
    <col min="13826" max="13828" width="15.5703125" style="282" customWidth="1"/>
    <col min="13829" max="14080" width="9.140625" style="282"/>
    <col min="14081" max="14081" width="48.85546875" style="282" customWidth="1"/>
    <col min="14082" max="14084" width="15.5703125" style="282" customWidth="1"/>
    <col min="14085" max="14336" width="9.140625" style="282"/>
    <col min="14337" max="14337" width="48.85546875" style="282" customWidth="1"/>
    <col min="14338" max="14340" width="15.5703125" style="282" customWidth="1"/>
    <col min="14341" max="14592" width="9.140625" style="282"/>
    <col min="14593" max="14593" width="48.85546875" style="282" customWidth="1"/>
    <col min="14594" max="14596" width="15.5703125" style="282" customWidth="1"/>
    <col min="14597" max="14848" width="9.140625" style="282"/>
    <col min="14849" max="14849" width="48.85546875" style="282" customWidth="1"/>
    <col min="14850" max="14852" width="15.5703125" style="282" customWidth="1"/>
    <col min="14853" max="15104" width="9.140625" style="282"/>
    <col min="15105" max="15105" width="48.85546875" style="282" customWidth="1"/>
    <col min="15106" max="15108" width="15.5703125" style="282" customWidth="1"/>
    <col min="15109" max="15360" width="9.140625" style="282"/>
    <col min="15361" max="15361" width="48.85546875" style="282" customWidth="1"/>
    <col min="15362" max="15364" width="15.5703125" style="282" customWidth="1"/>
    <col min="15365" max="15616" width="9.140625" style="282"/>
    <col min="15617" max="15617" width="48.85546875" style="282" customWidth="1"/>
    <col min="15618" max="15620" width="15.5703125" style="282" customWidth="1"/>
    <col min="15621" max="15872" width="9.140625" style="282"/>
    <col min="15873" max="15873" width="48.85546875" style="282" customWidth="1"/>
    <col min="15874" max="15876" width="15.5703125" style="282" customWidth="1"/>
    <col min="15877" max="16128" width="9.140625" style="282"/>
    <col min="16129" max="16129" width="48.85546875" style="282" customWidth="1"/>
    <col min="16130" max="16132" width="15.5703125" style="282" customWidth="1"/>
    <col min="16133" max="16384" width="9.140625" style="282"/>
  </cols>
  <sheetData>
    <row r="1" spans="1:19" ht="31.5" customHeight="1">
      <c r="A1" s="487" t="s">
        <v>457</v>
      </c>
      <c r="B1" s="487"/>
      <c r="C1" s="487"/>
      <c r="D1" s="487"/>
    </row>
    <row r="2" spans="1:19">
      <c r="A2" s="332" t="s">
        <v>113</v>
      </c>
      <c r="B2" s="333">
        <v>2014</v>
      </c>
      <c r="C2" s="333">
        <v>2015</v>
      </c>
      <c r="D2" s="333">
        <v>2016</v>
      </c>
      <c r="E2" s="334">
        <v>2017</v>
      </c>
      <c r="F2" s="335"/>
    </row>
    <row r="3" spans="1:19" ht="15" customHeight="1">
      <c r="A3" s="336" t="s">
        <v>458</v>
      </c>
      <c r="B3" s="293">
        <v>332</v>
      </c>
      <c r="C3" s="337">
        <v>410</v>
      </c>
      <c r="D3" s="338">
        <v>383</v>
      </c>
      <c r="E3" s="339">
        <v>339</v>
      </c>
    </row>
    <row r="4" spans="1:19" ht="15" customHeight="1">
      <c r="A4" s="293" t="s">
        <v>459</v>
      </c>
      <c r="B4" s="293">
        <v>104</v>
      </c>
      <c r="C4" s="337">
        <v>126</v>
      </c>
      <c r="D4" s="338">
        <v>135</v>
      </c>
      <c r="E4" s="339">
        <v>125</v>
      </c>
    </row>
    <row r="5" spans="1:19" ht="25.5" customHeight="1">
      <c r="A5" s="495" t="s">
        <v>460</v>
      </c>
      <c r="B5" s="495"/>
      <c r="C5" s="495"/>
      <c r="D5" s="495"/>
      <c r="E5" s="340"/>
    </row>
    <row r="6" spans="1:19">
      <c r="A6" s="341" t="s">
        <v>461</v>
      </c>
      <c r="B6" s="326">
        <v>15</v>
      </c>
      <c r="C6" s="326">
        <v>12</v>
      </c>
      <c r="D6" s="326">
        <v>19</v>
      </c>
      <c r="E6" s="330">
        <v>30</v>
      </c>
      <c r="H6" s="326"/>
      <c r="I6" s="326"/>
      <c r="J6" s="326"/>
      <c r="K6" s="326"/>
      <c r="L6" s="326"/>
      <c r="M6" s="326"/>
      <c r="N6" s="326"/>
      <c r="O6" s="326"/>
      <c r="S6" s="326"/>
    </row>
    <row r="7" spans="1:19">
      <c r="A7" s="341" t="s">
        <v>462</v>
      </c>
      <c r="B7" s="326">
        <v>147</v>
      </c>
      <c r="C7" s="326">
        <v>178</v>
      </c>
      <c r="D7" s="326">
        <v>168</v>
      </c>
      <c r="E7" s="330">
        <v>131</v>
      </c>
      <c r="H7" s="326"/>
      <c r="I7" s="326"/>
      <c r="J7" s="326"/>
      <c r="K7" s="326"/>
      <c r="L7" s="326"/>
      <c r="M7" s="326"/>
      <c r="N7" s="326"/>
      <c r="O7" s="326"/>
      <c r="S7" s="326"/>
    </row>
    <row r="8" spans="1:19">
      <c r="A8" s="342" t="s">
        <v>463</v>
      </c>
      <c r="B8" s="326">
        <v>113</v>
      </c>
      <c r="C8" s="326">
        <v>148</v>
      </c>
      <c r="D8" s="326">
        <v>137</v>
      </c>
      <c r="E8" s="330">
        <v>121</v>
      </c>
      <c r="H8" s="326"/>
      <c r="I8" s="326"/>
      <c r="J8" s="326"/>
      <c r="K8" s="326"/>
      <c r="L8" s="326"/>
      <c r="M8" s="326"/>
      <c r="N8" s="326"/>
      <c r="O8" s="326"/>
      <c r="S8" s="326"/>
    </row>
    <row r="9" spans="1:19">
      <c r="A9" s="343" t="s">
        <v>464</v>
      </c>
      <c r="B9" s="326">
        <v>57</v>
      </c>
      <c r="C9" s="326">
        <v>72</v>
      </c>
      <c r="D9" s="326">
        <v>59</v>
      </c>
      <c r="E9" s="330">
        <v>57</v>
      </c>
      <c r="H9" s="326"/>
      <c r="I9" s="326"/>
      <c r="J9" s="326"/>
      <c r="K9" s="326"/>
      <c r="L9" s="326"/>
      <c r="M9" s="326"/>
      <c r="N9" s="326"/>
      <c r="O9" s="326"/>
      <c r="S9" s="326"/>
    </row>
    <row r="10" spans="1:19" ht="25.5" customHeight="1">
      <c r="A10" s="495" t="s">
        <v>465</v>
      </c>
      <c r="B10" s="495"/>
      <c r="C10" s="495"/>
      <c r="D10" s="495"/>
      <c r="E10" s="340"/>
      <c r="I10" s="291"/>
      <c r="K10" s="326"/>
      <c r="L10" s="326"/>
      <c r="M10" s="326"/>
      <c r="N10" s="291"/>
    </row>
    <row r="11" spans="1:19">
      <c r="A11" s="343" t="s">
        <v>466</v>
      </c>
      <c r="B11" s="326">
        <v>47</v>
      </c>
      <c r="C11" s="326">
        <v>50</v>
      </c>
      <c r="D11" s="326">
        <v>64</v>
      </c>
      <c r="E11" s="330">
        <v>40</v>
      </c>
      <c r="K11" s="326"/>
      <c r="L11" s="326"/>
      <c r="M11" s="326"/>
    </row>
    <row r="12" spans="1:19">
      <c r="A12" s="343" t="s">
        <v>467</v>
      </c>
      <c r="B12" s="326">
        <v>9</v>
      </c>
      <c r="C12" s="326">
        <v>15</v>
      </c>
      <c r="D12" s="326">
        <v>5</v>
      </c>
      <c r="E12" s="330">
        <v>3</v>
      </c>
      <c r="K12" s="326"/>
      <c r="L12" s="326"/>
      <c r="M12" s="326"/>
    </row>
    <row r="13" spans="1:19">
      <c r="A13" s="343" t="s">
        <v>468</v>
      </c>
      <c r="B13" s="326">
        <v>11</v>
      </c>
      <c r="C13" s="326">
        <v>8</v>
      </c>
      <c r="D13" s="326">
        <v>6</v>
      </c>
      <c r="E13" s="330">
        <v>7</v>
      </c>
      <c r="I13" s="326"/>
      <c r="K13" s="209"/>
      <c r="L13" s="344"/>
      <c r="M13" s="326"/>
    </row>
    <row r="14" spans="1:19">
      <c r="A14" s="343" t="s">
        <v>469</v>
      </c>
      <c r="B14" s="326">
        <v>65</v>
      </c>
      <c r="C14" s="326">
        <v>97</v>
      </c>
      <c r="D14" s="326">
        <v>97</v>
      </c>
      <c r="E14" s="330">
        <v>58</v>
      </c>
      <c r="I14" s="326"/>
      <c r="K14" s="326"/>
      <c r="L14" s="326"/>
      <c r="M14" s="326"/>
      <c r="N14" s="326"/>
    </row>
    <row r="15" spans="1:19">
      <c r="A15" s="343" t="s">
        <v>470</v>
      </c>
      <c r="B15" s="326">
        <v>111</v>
      </c>
      <c r="C15" s="326">
        <v>158</v>
      </c>
      <c r="D15" s="326">
        <v>117</v>
      </c>
      <c r="E15" s="330">
        <v>109</v>
      </c>
      <c r="I15" s="326"/>
      <c r="K15" s="326"/>
      <c r="L15" s="326"/>
      <c r="M15" s="326"/>
      <c r="N15" s="326"/>
    </row>
    <row r="16" spans="1:19">
      <c r="A16" s="343" t="s">
        <v>471</v>
      </c>
      <c r="B16" s="326">
        <v>16</v>
      </c>
      <c r="C16" s="326">
        <v>17</v>
      </c>
      <c r="D16" s="326">
        <v>18</v>
      </c>
      <c r="E16" s="330">
        <v>28</v>
      </c>
      <c r="I16" s="326"/>
      <c r="K16" s="326"/>
      <c r="L16" s="326"/>
      <c r="M16" s="209"/>
      <c r="N16" s="326"/>
    </row>
    <row r="17" spans="1:14">
      <c r="A17" s="343" t="s">
        <v>472</v>
      </c>
      <c r="B17" s="345"/>
      <c r="D17" s="344"/>
      <c r="E17" s="330"/>
      <c r="I17" s="326"/>
      <c r="K17" s="326"/>
      <c r="L17" s="326"/>
      <c r="M17" s="326"/>
      <c r="N17" s="326"/>
    </row>
    <row r="18" spans="1:14">
      <c r="A18" s="343" t="s">
        <v>473</v>
      </c>
      <c r="B18" s="326">
        <v>1</v>
      </c>
      <c r="C18" s="326"/>
      <c r="D18" s="326"/>
      <c r="E18" s="330"/>
      <c r="I18" s="326"/>
      <c r="K18" s="326"/>
      <c r="L18" s="326"/>
      <c r="M18" s="326"/>
    </row>
    <row r="19" spans="1:14">
      <c r="A19" s="343" t="s">
        <v>474</v>
      </c>
      <c r="B19" s="326"/>
      <c r="C19" s="326"/>
      <c r="D19" s="326">
        <v>1</v>
      </c>
      <c r="E19" s="330"/>
      <c r="I19" s="345"/>
      <c r="K19" s="326"/>
      <c r="L19" s="326"/>
      <c r="M19" s="326"/>
    </row>
    <row r="20" spans="1:14">
      <c r="A20" s="343" t="s">
        <v>475</v>
      </c>
      <c r="B20" s="326">
        <v>72</v>
      </c>
      <c r="C20" s="326">
        <v>65</v>
      </c>
      <c r="D20" s="326">
        <v>75</v>
      </c>
      <c r="E20" s="330">
        <v>100</v>
      </c>
      <c r="I20" s="326"/>
      <c r="K20" s="326"/>
      <c r="L20" s="326"/>
      <c r="M20" s="326"/>
    </row>
    <row r="21" spans="1:14" ht="22.5" customHeight="1">
      <c r="A21" s="496" t="s">
        <v>476</v>
      </c>
      <c r="B21" s="496"/>
      <c r="C21" s="496"/>
      <c r="D21" s="496"/>
      <c r="E21" s="340"/>
      <c r="I21" s="326"/>
    </row>
    <row r="22" spans="1:14">
      <c r="A22" s="298" t="s">
        <v>477</v>
      </c>
      <c r="B22" s="326">
        <v>25</v>
      </c>
      <c r="C22" s="209">
        <v>14</v>
      </c>
      <c r="D22" s="209">
        <v>11</v>
      </c>
      <c r="E22" s="330">
        <v>19</v>
      </c>
      <c r="I22" s="326"/>
      <c r="J22" s="342"/>
    </row>
    <row r="23" spans="1:14">
      <c r="A23" s="298" t="s">
        <v>478</v>
      </c>
      <c r="B23" s="326">
        <v>124</v>
      </c>
      <c r="C23" s="209">
        <v>128</v>
      </c>
      <c r="D23" s="209">
        <v>133</v>
      </c>
      <c r="E23" s="330">
        <v>149</v>
      </c>
      <c r="I23" s="346"/>
      <c r="J23" s="342"/>
    </row>
  </sheetData>
  <mergeCells count="4">
    <mergeCell ref="A1:D1"/>
    <mergeCell ref="A5:D5"/>
    <mergeCell ref="A10:D10"/>
    <mergeCell ref="A21:D21"/>
  </mergeCells>
  <pageMargins left="0.25" right="0.25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N33"/>
  <sheetViews>
    <sheetView topLeftCell="A10" workbookViewId="0">
      <selection activeCell="I19" sqref="I19"/>
    </sheetView>
  </sheetViews>
  <sheetFormatPr defaultRowHeight="15"/>
  <cols>
    <col min="1" max="1" width="44.28515625" style="361" customWidth="1"/>
    <col min="2" max="4" width="14" style="361" customWidth="1"/>
    <col min="5" max="256" width="9.140625" style="361"/>
    <col min="257" max="257" width="44.28515625" style="361" customWidth="1"/>
    <col min="258" max="260" width="14" style="361" customWidth="1"/>
    <col min="261" max="512" width="9.140625" style="361"/>
    <col min="513" max="513" width="44.28515625" style="361" customWidth="1"/>
    <col min="514" max="516" width="14" style="361" customWidth="1"/>
    <col min="517" max="768" width="9.140625" style="361"/>
    <col min="769" max="769" width="44.28515625" style="361" customWidth="1"/>
    <col min="770" max="772" width="14" style="361" customWidth="1"/>
    <col min="773" max="1024" width="9.140625" style="361"/>
    <col min="1025" max="1025" width="44.28515625" style="361" customWidth="1"/>
    <col min="1026" max="1028" width="14" style="361" customWidth="1"/>
    <col min="1029" max="1280" width="9.140625" style="361"/>
    <col min="1281" max="1281" width="44.28515625" style="361" customWidth="1"/>
    <col min="1282" max="1284" width="14" style="361" customWidth="1"/>
    <col min="1285" max="1536" width="9.140625" style="361"/>
    <col min="1537" max="1537" width="44.28515625" style="361" customWidth="1"/>
    <col min="1538" max="1540" width="14" style="361" customWidth="1"/>
    <col min="1541" max="1792" width="9.140625" style="361"/>
    <col min="1793" max="1793" width="44.28515625" style="361" customWidth="1"/>
    <col min="1794" max="1796" width="14" style="361" customWidth="1"/>
    <col min="1797" max="2048" width="9.140625" style="361"/>
    <col min="2049" max="2049" width="44.28515625" style="361" customWidth="1"/>
    <col min="2050" max="2052" width="14" style="361" customWidth="1"/>
    <col min="2053" max="2304" width="9.140625" style="361"/>
    <col min="2305" max="2305" width="44.28515625" style="361" customWidth="1"/>
    <col min="2306" max="2308" width="14" style="361" customWidth="1"/>
    <col min="2309" max="2560" width="9.140625" style="361"/>
    <col min="2561" max="2561" width="44.28515625" style="361" customWidth="1"/>
    <col min="2562" max="2564" width="14" style="361" customWidth="1"/>
    <col min="2565" max="2816" width="9.140625" style="361"/>
    <col min="2817" max="2817" width="44.28515625" style="361" customWidth="1"/>
    <col min="2818" max="2820" width="14" style="361" customWidth="1"/>
    <col min="2821" max="3072" width="9.140625" style="361"/>
    <col min="3073" max="3073" width="44.28515625" style="361" customWidth="1"/>
    <col min="3074" max="3076" width="14" style="361" customWidth="1"/>
    <col min="3077" max="3328" width="9.140625" style="361"/>
    <col min="3329" max="3329" width="44.28515625" style="361" customWidth="1"/>
    <col min="3330" max="3332" width="14" style="361" customWidth="1"/>
    <col min="3333" max="3584" width="9.140625" style="361"/>
    <col min="3585" max="3585" width="44.28515625" style="361" customWidth="1"/>
    <col min="3586" max="3588" width="14" style="361" customWidth="1"/>
    <col min="3589" max="3840" width="9.140625" style="361"/>
    <col min="3841" max="3841" width="44.28515625" style="361" customWidth="1"/>
    <col min="3842" max="3844" width="14" style="361" customWidth="1"/>
    <col min="3845" max="4096" width="9.140625" style="361"/>
    <col min="4097" max="4097" width="44.28515625" style="361" customWidth="1"/>
    <col min="4098" max="4100" width="14" style="361" customWidth="1"/>
    <col min="4101" max="4352" width="9.140625" style="361"/>
    <col min="4353" max="4353" width="44.28515625" style="361" customWidth="1"/>
    <col min="4354" max="4356" width="14" style="361" customWidth="1"/>
    <col min="4357" max="4608" width="9.140625" style="361"/>
    <col min="4609" max="4609" width="44.28515625" style="361" customWidth="1"/>
    <col min="4610" max="4612" width="14" style="361" customWidth="1"/>
    <col min="4613" max="4864" width="9.140625" style="361"/>
    <col min="4865" max="4865" width="44.28515625" style="361" customWidth="1"/>
    <col min="4866" max="4868" width="14" style="361" customWidth="1"/>
    <col min="4869" max="5120" width="9.140625" style="361"/>
    <col min="5121" max="5121" width="44.28515625" style="361" customWidth="1"/>
    <col min="5122" max="5124" width="14" style="361" customWidth="1"/>
    <col min="5125" max="5376" width="9.140625" style="361"/>
    <col min="5377" max="5377" width="44.28515625" style="361" customWidth="1"/>
    <col min="5378" max="5380" width="14" style="361" customWidth="1"/>
    <col min="5381" max="5632" width="9.140625" style="361"/>
    <col min="5633" max="5633" width="44.28515625" style="361" customWidth="1"/>
    <col min="5634" max="5636" width="14" style="361" customWidth="1"/>
    <col min="5637" max="5888" width="9.140625" style="361"/>
    <col min="5889" max="5889" width="44.28515625" style="361" customWidth="1"/>
    <col min="5890" max="5892" width="14" style="361" customWidth="1"/>
    <col min="5893" max="6144" width="9.140625" style="361"/>
    <col min="6145" max="6145" width="44.28515625" style="361" customWidth="1"/>
    <col min="6146" max="6148" width="14" style="361" customWidth="1"/>
    <col min="6149" max="6400" width="9.140625" style="361"/>
    <col min="6401" max="6401" width="44.28515625" style="361" customWidth="1"/>
    <col min="6402" max="6404" width="14" style="361" customWidth="1"/>
    <col min="6405" max="6656" width="9.140625" style="361"/>
    <col min="6657" max="6657" width="44.28515625" style="361" customWidth="1"/>
    <col min="6658" max="6660" width="14" style="361" customWidth="1"/>
    <col min="6661" max="6912" width="9.140625" style="361"/>
    <col min="6913" max="6913" width="44.28515625" style="361" customWidth="1"/>
    <col min="6914" max="6916" width="14" style="361" customWidth="1"/>
    <col min="6917" max="7168" width="9.140625" style="361"/>
    <col min="7169" max="7169" width="44.28515625" style="361" customWidth="1"/>
    <col min="7170" max="7172" width="14" style="361" customWidth="1"/>
    <col min="7173" max="7424" width="9.140625" style="361"/>
    <col min="7425" max="7425" width="44.28515625" style="361" customWidth="1"/>
    <col min="7426" max="7428" width="14" style="361" customWidth="1"/>
    <col min="7429" max="7680" width="9.140625" style="361"/>
    <col min="7681" max="7681" width="44.28515625" style="361" customWidth="1"/>
    <col min="7682" max="7684" width="14" style="361" customWidth="1"/>
    <col min="7685" max="7936" width="9.140625" style="361"/>
    <col min="7937" max="7937" width="44.28515625" style="361" customWidth="1"/>
    <col min="7938" max="7940" width="14" style="361" customWidth="1"/>
    <col min="7941" max="8192" width="9.140625" style="361"/>
    <col min="8193" max="8193" width="44.28515625" style="361" customWidth="1"/>
    <col min="8194" max="8196" width="14" style="361" customWidth="1"/>
    <col min="8197" max="8448" width="9.140625" style="361"/>
    <col min="8449" max="8449" width="44.28515625" style="361" customWidth="1"/>
    <col min="8450" max="8452" width="14" style="361" customWidth="1"/>
    <col min="8453" max="8704" width="9.140625" style="361"/>
    <col min="8705" max="8705" width="44.28515625" style="361" customWidth="1"/>
    <col min="8706" max="8708" width="14" style="361" customWidth="1"/>
    <col min="8709" max="8960" width="9.140625" style="361"/>
    <col min="8961" max="8961" width="44.28515625" style="361" customWidth="1"/>
    <col min="8962" max="8964" width="14" style="361" customWidth="1"/>
    <col min="8965" max="9216" width="9.140625" style="361"/>
    <col min="9217" max="9217" width="44.28515625" style="361" customWidth="1"/>
    <col min="9218" max="9220" width="14" style="361" customWidth="1"/>
    <col min="9221" max="9472" width="9.140625" style="361"/>
    <col min="9473" max="9473" width="44.28515625" style="361" customWidth="1"/>
    <col min="9474" max="9476" width="14" style="361" customWidth="1"/>
    <col min="9477" max="9728" width="9.140625" style="361"/>
    <col min="9729" max="9729" width="44.28515625" style="361" customWidth="1"/>
    <col min="9730" max="9732" width="14" style="361" customWidth="1"/>
    <col min="9733" max="9984" width="9.140625" style="361"/>
    <col min="9985" max="9985" width="44.28515625" style="361" customWidth="1"/>
    <col min="9986" max="9988" width="14" style="361" customWidth="1"/>
    <col min="9989" max="10240" width="9.140625" style="361"/>
    <col min="10241" max="10241" width="44.28515625" style="361" customWidth="1"/>
    <col min="10242" max="10244" width="14" style="361" customWidth="1"/>
    <col min="10245" max="10496" width="9.140625" style="361"/>
    <col min="10497" max="10497" width="44.28515625" style="361" customWidth="1"/>
    <col min="10498" max="10500" width="14" style="361" customWidth="1"/>
    <col min="10501" max="10752" width="9.140625" style="361"/>
    <col min="10753" max="10753" width="44.28515625" style="361" customWidth="1"/>
    <col min="10754" max="10756" width="14" style="361" customWidth="1"/>
    <col min="10757" max="11008" width="9.140625" style="361"/>
    <col min="11009" max="11009" width="44.28515625" style="361" customWidth="1"/>
    <col min="11010" max="11012" width="14" style="361" customWidth="1"/>
    <col min="11013" max="11264" width="9.140625" style="361"/>
    <col min="11265" max="11265" width="44.28515625" style="361" customWidth="1"/>
    <col min="11266" max="11268" width="14" style="361" customWidth="1"/>
    <col min="11269" max="11520" width="9.140625" style="361"/>
    <col min="11521" max="11521" width="44.28515625" style="361" customWidth="1"/>
    <col min="11522" max="11524" width="14" style="361" customWidth="1"/>
    <col min="11525" max="11776" width="9.140625" style="361"/>
    <col min="11777" max="11777" width="44.28515625" style="361" customWidth="1"/>
    <col min="11778" max="11780" width="14" style="361" customWidth="1"/>
    <col min="11781" max="12032" width="9.140625" style="361"/>
    <col min="12033" max="12033" width="44.28515625" style="361" customWidth="1"/>
    <col min="12034" max="12036" width="14" style="361" customWidth="1"/>
    <col min="12037" max="12288" width="9.140625" style="361"/>
    <col min="12289" max="12289" width="44.28515625" style="361" customWidth="1"/>
    <col min="12290" max="12292" width="14" style="361" customWidth="1"/>
    <col min="12293" max="12544" width="9.140625" style="361"/>
    <col min="12545" max="12545" width="44.28515625" style="361" customWidth="1"/>
    <col min="12546" max="12548" width="14" style="361" customWidth="1"/>
    <col min="12549" max="12800" width="9.140625" style="361"/>
    <col min="12801" max="12801" width="44.28515625" style="361" customWidth="1"/>
    <col min="12802" max="12804" width="14" style="361" customWidth="1"/>
    <col min="12805" max="13056" width="9.140625" style="361"/>
    <col min="13057" max="13057" width="44.28515625" style="361" customWidth="1"/>
    <col min="13058" max="13060" width="14" style="361" customWidth="1"/>
    <col min="13061" max="13312" width="9.140625" style="361"/>
    <col min="13313" max="13313" width="44.28515625" style="361" customWidth="1"/>
    <col min="13314" max="13316" width="14" style="361" customWidth="1"/>
    <col min="13317" max="13568" width="9.140625" style="361"/>
    <col min="13569" max="13569" width="44.28515625" style="361" customWidth="1"/>
    <col min="13570" max="13572" width="14" style="361" customWidth="1"/>
    <col min="13573" max="13824" width="9.140625" style="361"/>
    <col min="13825" max="13825" width="44.28515625" style="361" customWidth="1"/>
    <col min="13826" max="13828" width="14" style="361" customWidth="1"/>
    <col min="13829" max="14080" width="9.140625" style="361"/>
    <col min="14081" max="14081" width="44.28515625" style="361" customWidth="1"/>
    <col min="14082" max="14084" width="14" style="361" customWidth="1"/>
    <col min="14085" max="14336" width="9.140625" style="361"/>
    <col min="14337" max="14337" width="44.28515625" style="361" customWidth="1"/>
    <col min="14338" max="14340" width="14" style="361" customWidth="1"/>
    <col min="14341" max="14592" width="9.140625" style="361"/>
    <col min="14593" max="14593" width="44.28515625" style="361" customWidth="1"/>
    <col min="14594" max="14596" width="14" style="361" customWidth="1"/>
    <col min="14597" max="14848" width="9.140625" style="361"/>
    <col min="14849" max="14849" width="44.28515625" style="361" customWidth="1"/>
    <col min="14850" max="14852" width="14" style="361" customWidth="1"/>
    <col min="14853" max="15104" width="9.140625" style="361"/>
    <col min="15105" max="15105" width="44.28515625" style="361" customWidth="1"/>
    <col min="15106" max="15108" width="14" style="361" customWidth="1"/>
    <col min="15109" max="15360" width="9.140625" style="361"/>
    <col min="15361" max="15361" width="44.28515625" style="361" customWidth="1"/>
    <col min="15362" max="15364" width="14" style="361" customWidth="1"/>
    <col min="15365" max="15616" width="9.140625" style="361"/>
    <col min="15617" max="15617" width="44.28515625" style="361" customWidth="1"/>
    <col min="15618" max="15620" width="14" style="361" customWidth="1"/>
    <col min="15621" max="15872" width="9.140625" style="361"/>
    <col min="15873" max="15873" width="44.28515625" style="361" customWidth="1"/>
    <col min="15874" max="15876" width="14" style="361" customWidth="1"/>
    <col min="15877" max="16128" width="9.140625" style="361"/>
    <col min="16129" max="16129" width="44.28515625" style="361" customWidth="1"/>
    <col min="16130" max="16132" width="14" style="361" customWidth="1"/>
    <col min="16133" max="16384" width="9.140625" style="361"/>
  </cols>
  <sheetData>
    <row r="1" spans="1:14" s="302" customFormat="1" ht="31.5" customHeight="1">
      <c r="A1" s="497" t="s">
        <v>479</v>
      </c>
      <c r="B1" s="497"/>
      <c r="C1" s="497"/>
      <c r="D1" s="497"/>
    </row>
    <row r="2" spans="1:14" s="302" customFormat="1">
      <c r="A2" s="347" t="s">
        <v>113</v>
      </c>
      <c r="B2" s="347">
        <v>2014</v>
      </c>
      <c r="C2" s="347">
        <v>2015</v>
      </c>
      <c r="D2" s="347">
        <v>2016</v>
      </c>
      <c r="E2" s="348">
        <v>2017</v>
      </c>
      <c r="F2" s="105"/>
    </row>
    <row r="3" spans="1:14" s="302" customFormat="1" ht="14.25" customHeight="1">
      <c r="A3" s="349" t="s">
        <v>480</v>
      </c>
      <c r="B3" s="350">
        <v>297</v>
      </c>
      <c r="C3" s="351">
        <v>395</v>
      </c>
      <c r="D3" s="351">
        <v>323</v>
      </c>
      <c r="E3" s="352">
        <v>316</v>
      </c>
    </row>
    <row r="4" spans="1:14" s="302" customFormat="1" ht="14.25" customHeight="1">
      <c r="A4" s="349" t="s">
        <v>481</v>
      </c>
      <c r="B4" s="350"/>
      <c r="C4" s="351"/>
      <c r="D4" s="351"/>
      <c r="E4" s="352"/>
    </row>
    <row r="5" spans="1:14" s="302" customFormat="1" ht="14.25">
      <c r="A5" s="349" t="s">
        <v>482</v>
      </c>
      <c r="B5" s="353">
        <v>30</v>
      </c>
      <c r="C5" s="351">
        <v>37</v>
      </c>
      <c r="D5" s="351">
        <v>31</v>
      </c>
      <c r="E5" s="352">
        <v>30</v>
      </c>
    </row>
    <row r="6" spans="1:14" s="302" customFormat="1" ht="25.5" customHeight="1">
      <c r="A6" s="498" t="s">
        <v>483</v>
      </c>
      <c r="B6" s="498"/>
      <c r="C6" s="498"/>
      <c r="D6" s="498"/>
      <c r="E6" s="354"/>
    </row>
    <row r="7" spans="1:14" s="302" customFormat="1" ht="14.25">
      <c r="A7" s="355" t="s">
        <v>484</v>
      </c>
      <c r="B7" s="356">
        <v>11</v>
      </c>
      <c r="C7" s="356">
        <v>9</v>
      </c>
      <c r="D7" s="356">
        <v>1</v>
      </c>
      <c r="E7" s="352">
        <v>10</v>
      </c>
      <c r="H7" s="357"/>
      <c r="J7" s="356"/>
      <c r="K7" s="356"/>
      <c r="L7" s="356"/>
      <c r="M7" s="356"/>
    </row>
    <row r="8" spans="1:14" s="302" customFormat="1" ht="14.25">
      <c r="A8" s="355" t="s">
        <v>485</v>
      </c>
      <c r="B8" s="356">
        <v>144</v>
      </c>
      <c r="C8" s="356">
        <v>216</v>
      </c>
      <c r="D8" s="356">
        <v>179</v>
      </c>
      <c r="E8" s="352">
        <v>137</v>
      </c>
      <c r="H8" s="357"/>
      <c r="I8" s="356"/>
      <c r="J8" s="356"/>
      <c r="K8" s="356"/>
      <c r="L8" s="356"/>
      <c r="M8" s="356"/>
    </row>
    <row r="9" spans="1:14" s="302" customFormat="1" ht="14.25">
      <c r="A9" s="358" t="s">
        <v>486</v>
      </c>
      <c r="B9" s="356">
        <v>102</v>
      </c>
      <c r="C9" s="356">
        <v>136</v>
      </c>
      <c r="D9" s="356">
        <v>102</v>
      </c>
      <c r="E9" s="352">
        <v>147</v>
      </c>
      <c r="H9" s="357"/>
      <c r="I9" s="356"/>
      <c r="J9" s="356"/>
      <c r="K9" s="356"/>
      <c r="L9" s="356"/>
      <c r="M9" s="356"/>
    </row>
    <row r="10" spans="1:14" s="302" customFormat="1" ht="14.25">
      <c r="A10" s="358" t="s">
        <v>464</v>
      </c>
      <c r="B10" s="356">
        <v>40</v>
      </c>
      <c r="C10" s="356">
        <v>34</v>
      </c>
      <c r="D10" s="356">
        <v>41</v>
      </c>
      <c r="E10" s="352">
        <v>22</v>
      </c>
      <c r="H10" s="357"/>
      <c r="I10" s="356"/>
      <c r="J10" s="356"/>
      <c r="K10" s="356"/>
      <c r="L10" s="356"/>
      <c r="M10" s="356"/>
      <c r="N10" s="308"/>
    </row>
    <row r="11" spans="1:14" s="302" customFormat="1" ht="25.5" customHeight="1">
      <c r="A11" s="498" t="s">
        <v>487</v>
      </c>
      <c r="B11" s="498"/>
      <c r="C11" s="498"/>
      <c r="D11" s="498"/>
      <c r="E11" s="354"/>
      <c r="H11" s="357"/>
      <c r="I11" s="356"/>
      <c r="J11" s="357"/>
      <c r="K11" s="357"/>
      <c r="L11" s="357"/>
    </row>
    <row r="12" spans="1:14" s="302" customFormat="1" ht="14.25">
      <c r="A12" s="358" t="s">
        <v>466</v>
      </c>
      <c r="B12" s="357">
        <v>22</v>
      </c>
      <c r="C12" s="357">
        <v>15</v>
      </c>
      <c r="D12" s="357">
        <v>22</v>
      </c>
      <c r="E12" s="352">
        <v>21</v>
      </c>
      <c r="G12" s="359"/>
      <c r="H12" s="357"/>
      <c r="I12" s="357"/>
      <c r="J12" s="357"/>
      <c r="K12" s="357"/>
      <c r="L12" s="357"/>
    </row>
    <row r="13" spans="1:14" s="302" customFormat="1" ht="14.25">
      <c r="A13" s="358" t="s">
        <v>467</v>
      </c>
      <c r="B13" s="357">
        <v>3</v>
      </c>
      <c r="C13" s="357">
        <v>5</v>
      </c>
      <c r="D13" s="357">
        <v>2</v>
      </c>
      <c r="E13" s="352">
        <v>5</v>
      </c>
      <c r="G13" s="359"/>
      <c r="H13" s="357"/>
      <c r="I13" s="357"/>
      <c r="J13" s="357"/>
      <c r="K13" s="357"/>
      <c r="L13" s="357"/>
    </row>
    <row r="14" spans="1:14" s="302" customFormat="1" ht="14.25">
      <c r="A14" s="358" t="s">
        <v>468</v>
      </c>
      <c r="B14" s="357">
        <v>6</v>
      </c>
      <c r="C14" s="357">
        <v>4</v>
      </c>
      <c r="D14" s="357">
        <v>2</v>
      </c>
      <c r="E14" s="352">
        <v>8</v>
      </c>
      <c r="G14" s="359"/>
      <c r="H14" s="357"/>
      <c r="I14" s="357"/>
      <c r="J14" s="357"/>
      <c r="K14" s="357"/>
      <c r="L14" s="357"/>
      <c r="M14" s="308"/>
    </row>
    <row r="15" spans="1:14" s="302" customFormat="1" ht="14.25">
      <c r="A15" s="358" t="s">
        <v>469</v>
      </c>
      <c r="B15" s="357">
        <v>36</v>
      </c>
      <c r="C15" s="357">
        <v>52</v>
      </c>
      <c r="D15" s="357">
        <v>47</v>
      </c>
      <c r="E15" s="352">
        <v>32</v>
      </c>
      <c r="G15" s="359"/>
      <c r="H15" s="357"/>
      <c r="I15" s="357"/>
      <c r="J15" s="357"/>
      <c r="K15" s="357"/>
      <c r="L15" s="357"/>
    </row>
    <row r="16" spans="1:14" s="302" customFormat="1" ht="14.25">
      <c r="A16" s="358" t="s">
        <v>470</v>
      </c>
      <c r="B16" s="357">
        <v>73</v>
      </c>
      <c r="C16" s="357">
        <v>140</v>
      </c>
      <c r="D16" s="357">
        <v>56</v>
      </c>
      <c r="E16" s="352">
        <v>103</v>
      </c>
      <c r="G16" s="359"/>
      <c r="H16" s="357"/>
      <c r="I16" s="357"/>
      <c r="J16" s="357"/>
      <c r="K16" s="357"/>
      <c r="L16" s="357"/>
    </row>
    <row r="17" spans="1:12" s="302" customFormat="1" ht="14.25">
      <c r="A17" s="358" t="s">
        <v>471</v>
      </c>
      <c r="B17" s="357">
        <v>21</v>
      </c>
      <c r="C17" s="357">
        <v>28</v>
      </c>
      <c r="D17" s="357">
        <v>11</v>
      </c>
      <c r="E17" s="352">
        <v>15</v>
      </c>
      <c r="G17" s="359"/>
      <c r="H17" s="360"/>
      <c r="I17" s="357"/>
      <c r="J17" s="357"/>
      <c r="K17" s="357"/>
      <c r="L17" s="357"/>
    </row>
    <row r="18" spans="1:12" s="302" customFormat="1" ht="14.25">
      <c r="A18" s="358" t="s">
        <v>472</v>
      </c>
      <c r="B18" s="357">
        <v>1</v>
      </c>
      <c r="C18" s="357"/>
      <c r="D18" s="357">
        <v>1</v>
      </c>
      <c r="E18" s="352">
        <v>1</v>
      </c>
      <c r="G18" s="359"/>
      <c r="H18" s="360"/>
      <c r="I18" s="357"/>
      <c r="J18" s="357"/>
      <c r="K18" s="357"/>
      <c r="L18" s="357"/>
    </row>
    <row r="19" spans="1:12" s="302" customFormat="1" ht="14.25">
      <c r="A19" s="358" t="s">
        <v>473</v>
      </c>
      <c r="B19" s="357">
        <v>1</v>
      </c>
      <c r="C19" s="357">
        <v>2</v>
      </c>
      <c r="D19" s="357">
        <v>21</v>
      </c>
      <c r="E19" s="352">
        <v>4</v>
      </c>
      <c r="G19" s="360"/>
      <c r="H19" s="360"/>
      <c r="I19" s="357"/>
      <c r="J19" s="357"/>
      <c r="K19" s="357"/>
      <c r="L19" s="357"/>
    </row>
    <row r="20" spans="1:12" s="302" customFormat="1" ht="14.25">
      <c r="A20" s="358" t="s">
        <v>474</v>
      </c>
      <c r="B20" s="357">
        <v>1</v>
      </c>
      <c r="C20" s="357"/>
      <c r="D20" s="357">
        <v>1</v>
      </c>
      <c r="E20" s="352"/>
      <c r="G20" s="360"/>
      <c r="H20" s="360"/>
      <c r="I20" s="357"/>
      <c r="J20" s="357"/>
      <c r="K20" s="357"/>
      <c r="L20" s="357"/>
    </row>
    <row r="21" spans="1:12" s="302" customFormat="1" ht="14.25">
      <c r="A21" s="358" t="s">
        <v>475</v>
      </c>
      <c r="B21" s="357">
        <v>133</v>
      </c>
      <c r="C21" s="357">
        <v>149</v>
      </c>
      <c r="D21" s="357">
        <v>160</v>
      </c>
      <c r="E21" s="352">
        <v>127</v>
      </c>
      <c r="G21" s="359"/>
      <c r="H21" s="360"/>
      <c r="I21" s="357"/>
      <c r="J21" s="357"/>
      <c r="K21" s="357"/>
      <c r="L21" s="357"/>
    </row>
    <row r="22" spans="1:12" s="302" customFormat="1" ht="25.5" customHeight="1">
      <c r="A22" s="498" t="s">
        <v>488</v>
      </c>
      <c r="B22" s="498"/>
      <c r="C22" s="498"/>
      <c r="D22" s="498"/>
      <c r="E22" s="354"/>
    </row>
    <row r="23" spans="1:12" s="302" customFormat="1" ht="14.25">
      <c r="A23" s="358" t="s">
        <v>489</v>
      </c>
      <c r="B23" s="357">
        <v>33</v>
      </c>
      <c r="C23" s="357">
        <v>34</v>
      </c>
      <c r="D23" s="357">
        <v>39</v>
      </c>
      <c r="E23" s="352">
        <v>47</v>
      </c>
      <c r="G23" s="359"/>
      <c r="H23" s="359"/>
      <c r="I23" s="360"/>
    </row>
    <row r="24" spans="1:12" s="302" customFormat="1" ht="14.25">
      <c r="A24" s="358" t="s">
        <v>490</v>
      </c>
      <c r="B24" s="357">
        <v>17</v>
      </c>
      <c r="C24" s="357">
        <v>14</v>
      </c>
      <c r="D24" s="357">
        <v>4</v>
      </c>
      <c r="E24" s="352">
        <v>8</v>
      </c>
      <c r="G24" s="359"/>
      <c r="H24" s="359"/>
      <c r="I24" s="360"/>
    </row>
    <row r="25" spans="1:12" s="302" customFormat="1" ht="14.25">
      <c r="A25" s="358" t="s">
        <v>491</v>
      </c>
      <c r="B25" s="357">
        <v>75</v>
      </c>
      <c r="C25" s="357">
        <v>82</v>
      </c>
      <c r="D25" s="357">
        <v>74</v>
      </c>
      <c r="E25" s="352">
        <v>102</v>
      </c>
      <c r="G25" s="359"/>
      <c r="H25" s="359"/>
      <c r="I25" s="360"/>
    </row>
    <row r="26" spans="1:12" s="302" customFormat="1" ht="14.25">
      <c r="A26" s="358" t="s">
        <v>492</v>
      </c>
      <c r="B26" s="357">
        <v>90</v>
      </c>
      <c r="C26" s="357">
        <v>123</v>
      </c>
      <c r="D26" s="357">
        <v>93</v>
      </c>
      <c r="E26" s="352">
        <v>71</v>
      </c>
      <c r="G26" s="359"/>
      <c r="H26" s="359"/>
      <c r="I26" s="360"/>
    </row>
    <row r="27" spans="1:12" s="302" customFormat="1" ht="14.25">
      <c r="A27" s="358" t="s">
        <v>493</v>
      </c>
      <c r="B27" s="357">
        <v>58</v>
      </c>
      <c r="C27" s="357">
        <v>109</v>
      </c>
      <c r="D27" s="357">
        <v>76</v>
      </c>
      <c r="E27" s="352">
        <v>77</v>
      </c>
      <c r="G27" s="359"/>
      <c r="H27" s="359"/>
      <c r="I27" s="360"/>
    </row>
    <row r="28" spans="1:12" s="302" customFormat="1" ht="14.25">
      <c r="A28" s="358" t="s">
        <v>494</v>
      </c>
      <c r="B28" s="357">
        <v>24</v>
      </c>
      <c r="C28" s="357">
        <v>33</v>
      </c>
      <c r="D28" s="357">
        <v>37</v>
      </c>
      <c r="E28" s="352">
        <v>11</v>
      </c>
      <c r="G28" s="359"/>
      <c r="H28" s="359"/>
      <c r="I28" s="360"/>
    </row>
    <row r="29" spans="1:12" s="302" customFormat="1" ht="14.25">
      <c r="B29" s="351"/>
      <c r="C29" s="351"/>
      <c r="D29" s="351"/>
    </row>
    <row r="30" spans="1:12" s="302" customFormat="1" ht="14.25">
      <c r="B30" s="351"/>
      <c r="C30" s="351"/>
      <c r="D30" s="351"/>
    </row>
    <row r="31" spans="1:12" s="302" customFormat="1" ht="14.25">
      <c r="B31" s="351"/>
      <c r="C31" s="351"/>
      <c r="D31" s="351"/>
    </row>
    <row r="32" spans="1:12" s="302" customFormat="1" ht="14.25">
      <c r="B32" s="351"/>
      <c r="C32" s="351"/>
      <c r="D32" s="351"/>
    </row>
    <row r="33" spans="2:4" s="302" customFormat="1" ht="14.25">
      <c r="B33" s="351"/>
      <c r="C33" s="351"/>
      <c r="D33" s="351"/>
    </row>
  </sheetData>
  <mergeCells count="4">
    <mergeCell ref="A1:D1"/>
    <mergeCell ref="A6:D6"/>
    <mergeCell ref="A11:D11"/>
    <mergeCell ref="A22:D22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N19"/>
  <sheetViews>
    <sheetView workbookViewId="0">
      <selection activeCell="I19" sqref="I19"/>
    </sheetView>
  </sheetViews>
  <sheetFormatPr defaultRowHeight="15"/>
  <cols>
    <col min="1" max="1" width="35.28515625" customWidth="1"/>
    <col min="2" max="7" width="8.5703125" customWidth="1"/>
    <col min="257" max="257" width="35.28515625" customWidth="1"/>
    <col min="258" max="263" width="8.5703125" customWidth="1"/>
    <col min="513" max="513" width="35.28515625" customWidth="1"/>
    <col min="514" max="519" width="8.5703125" customWidth="1"/>
    <col min="769" max="769" width="35.28515625" customWidth="1"/>
    <col min="770" max="775" width="8.5703125" customWidth="1"/>
    <col min="1025" max="1025" width="35.28515625" customWidth="1"/>
    <col min="1026" max="1031" width="8.5703125" customWidth="1"/>
    <col min="1281" max="1281" width="35.28515625" customWidth="1"/>
    <col min="1282" max="1287" width="8.5703125" customWidth="1"/>
    <col min="1537" max="1537" width="35.28515625" customWidth="1"/>
    <col min="1538" max="1543" width="8.5703125" customWidth="1"/>
    <col min="1793" max="1793" width="35.28515625" customWidth="1"/>
    <col min="1794" max="1799" width="8.5703125" customWidth="1"/>
    <col min="2049" max="2049" width="35.28515625" customWidth="1"/>
    <col min="2050" max="2055" width="8.5703125" customWidth="1"/>
    <col min="2305" max="2305" width="35.28515625" customWidth="1"/>
    <col min="2306" max="2311" width="8.5703125" customWidth="1"/>
    <col min="2561" max="2561" width="35.28515625" customWidth="1"/>
    <col min="2562" max="2567" width="8.5703125" customWidth="1"/>
    <col min="2817" max="2817" width="35.28515625" customWidth="1"/>
    <col min="2818" max="2823" width="8.5703125" customWidth="1"/>
    <col min="3073" max="3073" width="35.28515625" customWidth="1"/>
    <col min="3074" max="3079" width="8.5703125" customWidth="1"/>
    <col min="3329" max="3329" width="35.28515625" customWidth="1"/>
    <col min="3330" max="3335" width="8.5703125" customWidth="1"/>
    <col min="3585" max="3585" width="35.28515625" customWidth="1"/>
    <col min="3586" max="3591" width="8.5703125" customWidth="1"/>
    <col min="3841" max="3841" width="35.28515625" customWidth="1"/>
    <col min="3842" max="3847" width="8.5703125" customWidth="1"/>
    <col min="4097" max="4097" width="35.28515625" customWidth="1"/>
    <col min="4098" max="4103" width="8.5703125" customWidth="1"/>
    <col min="4353" max="4353" width="35.28515625" customWidth="1"/>
    <col min="4354" max="4359" width="8.5703125" customWidth="1"/>
    <col min="4609" max="4609" width="35.28515625" customWidth="1"/>
    <col min="4610" max="4615" width="8.5703125" customWidth="1"/>
    <col min="4865" max="4865" width="35.28515625" customWidth="1"/>
    <col min="4866" max="4871" width="8.5703125" customWidth="1"/>
    <col min="5121" max="5121" width="35.28515625" customWidth="1"/>
    <col min="5122" max="5127" width="8.5703125" customWidth="1"/>
    <col min="5377" max="5377" width="35.28515625" customWidth="1"/>
    <col min="5378" max="5383" width="8.5703125" customWidth="1"/>
    <col min="5633" max="5633" width="35.28515625" customWidth="1"/>
    <col min="5634" max="5639" width="8.5703125" customWidth="1"/>
    <col min="5889" max="5889" width="35.28515625" customWidth="1"/>
    <col min="5890" max="5895" width="8.5703125" customWidth="1"/>
    <col min="6145" max="6145" width="35.28515625" customWidth="1"/>
    <col min="6146" max="6151" width="8.5703125" customWidth="1"/>
    <col min="6401" max="6401" width="35.28515625" customWidth="1"/>
    <col min="6402" max="6407" width="8.5703125" customWidth="1"/>
    <col min="6657" max="6657" width="35.28515625" customWidth="1"/>
    <col min="6658" max="6663" width="8.5703125" customWidth="1"/>
    <col min="6913" max="6913" width="35.28515625" customWidth="1"/>
    <col min="6914" max="6919" width="8.5703125" customWidth="1"/>
    <col min="7169" max="7169" width="35.28515625" customWidth="1"/>
    <col min="7170" max="7175" width="8.5703125" customWidth="1"/>
    <col min="7425" max="7425" width="35.28515625" customWidth="1"/>
    <col min="7426" max="7431" width="8.5703125" customWidth="1"/>
    <col min="7681" max="7681" width="35.28515625" customWidth="1"/>
    <col min="7682" max="7687" width="8.5703125" customWidth="1"/>
    <col min="7937" max="7937" width="35.28515625" customWidth="1"/>
    <col min="7938" max="7943" width="8.5703125" customWidth="1"/>
    <col min="8193" max="8193" width="35.28515625" customWidth="1"/>
    <col min="8194" max="8199" width="8.5703125" customWidth="1"/>
    <col min="8449" max="8449" width="35.28515625" customWidth="1"/>
    <col min="8450" max="8455" width="8.5703125" customWidth="1"/>
    <col min="8705" max="8705" width="35.28515625" customWidth="1"/>
    <col min="8706" max="8711" width="8.5703125" customWidth="1"/>
    <col min="8961" max="8961" width="35.28515625" customWidth="1"/>
    <col min="8962" max="8967" width="8.5703125" customWidth="1"/>
    <col min="9217" max="9217" width="35.28515625" customWidth="1"/>
    <col min="9218" max="9223" width="8.5703125" customWidth="1"/>
    <col min="9473" max="9473" width="35.28515625" customWidth="1"/>
    <col min="9474" max="9479" width="8.5703125" customWidth="1"/>
    <col min="9729" max="9729" width="35.28515625" customWidth="1"/>
    <col min="9730" max="9735" width="8.5703125" customWidth="1"/>
    <col min="9985" max="9985" width="35.28515625" customWidth="1"/>
    <col min="9986" max="9991" width="8.5703125" customWidth="1"/>
    <col min="10241" max="10241" width="35.28515625" customWidth="1"/>
    <col min="10242" max="10247" width="8.5703125" customWidth="1"/>
    <col min="10497" max="10497" width="35.28515625" customWidth="1"/>
    <col min="10498" max="10503" width="8.5703125" customWidth="1"/>
    <col min="10753" max="10753" width="35.28515625" customWidth="1"/>
    <col min="10754" max="10759" width="8.5703125" customWidth="1"/>
    <col min="11009" max="11009" width="35.28515625" customWidth="1"/>
    <col min="11010" max="11015" width="8.5703125" customWidth="1"/>
    <col min="11265" max="11265" width="35.28515625" customWidth="1"/>
    <col min="11266" max="11271" width="8.5703125" customWidth="1"/>
    <col min="11521" max="11521" width="35.28515625" customWidth="1"/>
    <col min="11522" max="11527" width="8.5703125" customWidth="1"/>
    <col min="11777" max="11777" width="35.28515625" customWidth="1"/>
    <col min="11778" max="11783" width="8.5703125" customWidth="1"/>
    <col min="12033" max="12033" width="35.28515625" customWidth="1"/>
    <col min="12034" max="12039" width="8.5703125" customWidth="1"/>
    <col min="12289" max="12289" width="35.28515625" customWidth="1"/>
    <col min="12290" max="12295" width="8.5703125" customWidth="1"/>
    <col min="12545" max="12545" width="35.28515625" customWidth="1"/>
    <col min="12546" max="12551" width="8.5703125" customWidth="1"/>
    <col min="12801" max="12801" width="35.28515625" customWidth="1"/>
    <col min="12802" max="12807" width="8.5703125" customWidth="1"/>
    <col min="13057" max="13057" width="35.28515625" customWidth="1"/>
    <col min="13058" max="13063" width="8.5703125" customWidth="1"/>
    <col min="13313" max="13313" width="35.28515625" customWidth="1"/>
    <col min="13314" max="13319" width="8.5703125" customWidth="1"/>
    <col min="13569" max="13569" width="35.28515625" customWidth="1"/>
    <col min="13570" max="13575" width="8.5703125" customWidth="1"/>
    <col min="13825" max="13825" width="35.28515625" customWidth="1"/>
    <col min="13826" max="13831" width="8.5703125" customWidth="1"/>
    <col min="14081" max="14081" width="35.28515625" customWidth="1"/>
    <col min="14082" max="14087" width="8.5703125" customWidth="1"/>
    <col min="14337" max="14337" width="35.28515625" customWidth="1"/>
    <col min="14338" max="14343" width="8.5703125" customWidth="1"/>
    <col min="14593" max="14593" width="35.28515625" customWidth="1"/>
    <col min="14594" max="14599" width="8.5703125" customWidth="1"/>
    <col min="14849" max="14849" width="35.28515625" customWidth="1"/>
    <col min="14850" max="14855" width="8.5703125" customWidth="1"/>
    <col min="15105" max="15105" width="35.28515625" customWidth="1"/>
    <col min="15106" max="15111" width="8.5703125" customWidth="1"/>
    <col min="15361" max="15361" width="35.28515625" customWidth="1"/>
    <col min="15362" max="15367" width="8.5703125" customWidth="1"/>
    <col min="15617" max="15617" width="35.28515625" customWidth="1"/>
    <col min="15618" max="15623" width="8.5703125" customWidth="1"/>
    <col min="15873" max="15873" width="35.28515625" customWidth="1"/>
    <col min="15874" max="15879" width="8.5703125" customWidth="1"/>
    <col min="16129" max="16129" width="35.28515625" customWidth="1"/>
    <col min="16130" max="16135" width="8.5703125" customWidth="1"/>
  </cols>
  <sheetData>
    <row r="1" spans="1:14" s="302" customFormat="1" ht="25.5" customHeight="1">
      <c r="A1" s="487" t="s">
        <v>495</v>
      </c>
      <c r="B1" s="487"/>
      <c r="C1" s="487"/>
      <c r="D1" s="487"/>
      <c r="E1" s="487"/>
      <c r="F1" s="487"/>
      <c r="G1" s="487"/>
    </row>
    <row r="2" spans="1:14" s="302" customFormat="1" ht="24.75" customHeight="1">
      <c r="A2" s="510" t="s">
        <v>113</v>
      </c>
      <c r="B2" s="511">
        <v>2014</v>
      </c>
      <c r="C2" s="511"/>
      <c r="D2" s="511">
        <v>2015</v>
      </c>
      <c r="E2" s="511"/>
      <c r="F2" s="512">
        <v>2016</v>
      </c>
      <c r="G2" s="512"/>
      <c r="H2" s="508">
        <v>2017</v>
      </c>
      <c r="I2" s="509"/>
      <c r="J2" s="105"/>
    </row>
    <row r="3" spans="1:14" s="302" customFormat="1" ht="24.75" customHeight="1">
      <c r="A3" s="510"/>
      <c r="B3" s="362" t="s">
        <v>496</v>
      </c>
      <c r="C3" s="362" t="s">
        <v>497</v>
      </c>
      <c r="D3" s="362" t="s">
        <v>496</v>
      </c>
      <c r="E3" s="362" t="s">
        <v>497</v>
      </c>
      <c r="F3" s="362" t="s">
        <v>496</v>
      </c>
      <c r="G3" s="362" t="s">
        <v>497</v>
      </c>
      <c r="H3" s="362" t="s">
        <v>496</v>
      </c>
      <c r="I3" s="363" t="s">
        <v>497</v>
      </c>
      <c r="J3" s="105"/>
      <c r="N3" s="364"/>
    </row>
    <row r="4" spans="1:14" s="302" customFormat="1" ht="14.25">
      <c r="A4" s="365" t="s">
        <v>498</v>
      </c>
      <c r="B4" s="326">
        <v>126</v>
      </c>
      <c r="C4" s="326">
        <v>101</v>
      </c>
      <c r="D4" s="326">
        <v>136</v>
      </c>
      <c r="E4" s="352">
        <v>125</v>
      </c>
      <c r="F4" s="352">
        <v>94</v>
      </c>
      <c r="G4" s="352">
        <v>81</v>
      </c>
      <c r="H4" s="352">
        <v>101</v>
      </c>
      <c r="I4" s="352">
        <v>95</v>
      </c>
      <c r="K4" s="326"/>
      <c r="L4" s="326"/>
    </row>
    <row r="5" spans="1:14" s="302" customFormat="1" ht="14.25">
      <c r="A5" s="366" t="s">
        <v>499</v>
      </c>
      <c r="B5" s="326">
        <v>4</v>
      </c>
      <c r="C5" s="326">
        <v>3</v>
      </c>
      <c r="D5" s="326">
        <v>2</v>
      </c>
      <c r="E5" s="352">
        <v>1</v>
      </c>
      <c r="F5" s="352">
        <v>2</v>
      </c>
      <c r="G5" s="352">
        <v>1</v>
      </c>
      <c r="H5" s="352"/>
      <c r="I5" s="352"/>
      <c r="K5" s="326"/>
      <c r="L5" s="326"/>
    </row>
    <row r="6" spans="1:14" s="302" customFormat="1" ht="14.25">
      <c r="A6" s="367" t="s">
        <v>500</v>
      </c>
      <c r="B6" s="326">
        <v>37</v>
      </c>
      <c r="C6" s="326">
        <v>70</v>
      </c>
      <c r="D6" s="326">
        <v>69</v>
      </c>
      <c r="E6" s="352">
        <v>149</v>
      </c>
      <c r="F6" s="368">
        <v>23</v>
      </c>
      <c r="G6" s="368">
        <v>48</v>
      </c>
      <c r="H6" s="368">
        <v>28</v>
      </c>
      <c r="I6" s="352">
        <v>50</v>
      </c>
      <c r="J6" s="326"/>
      <c r="K6" s="326"/>
      <c r="L6" s="326"/>
    </row>
    <row r="7" spans="1:14" s="302" customFormat="1" ht="14.25">
      <c r="A7" s="367" t="s">
        <v>501</v>
      </c>
      <c r="B7" s="326">
        <v>30</v>
      </c>
      <c r="C7" s="326">
        <v>49</v>
      </c>
      <c r="D7" s="326">
        <v>20</v>
      </c>
      <c r="E7" s="352">
        <v>25</v>
      </c>
      <c r="F7" s="368">
        <v>14</v>
      </c>
      <c r="G7" s="368">
        <v>14</v>
      </c>
      <c r="H7" s="368">
        <v>19</v>
      </c>
      <c r="I7" s="352">
        <v>22</v>
      </c>
      <c r="J7" s="326"/>
      <c r="K7" s="326"/>
      <c r="L7" s="326"/>
    </row>
    <row r="8" spans="1:14" s="302" customFormat="1" ht="14.25">
      <c r="A8" s="369" t="s">
        <v>502</v>
      </c>
      <c r="B8" s="370">
        <v>32</v>
      </c>
      <c r="C8" s="370">
        <v>30</v>
      </c>
      <c r="D8" s="370">
        <v>39</v>
      </c>
      <c r="E8" s="354">
        <v>37</v>
      </c>
      <c r="F8" s="354">
        <v>31</v>
      </c>
      <c r="G8" s="354">
        <v>31</v>
      </c>
      <c r="H8" s="354">
        <v>26</v>
      </c>
      <c r="I8" s="354">
        <v>25</v>
      </c>
      <c r="J8" s="326"/>
      <c r="K8" s="326"/>
      <c r="L8" s="326"/>
    </row>
    <row r="9" spans="1:14" s="302" customFormat="1" ht="24.75" customHeight="1">
      <c r="A9" s="371" t="s">
        <v>503</v>
      </c>
      <c r="B9" s="375">
        <v>7822</v>
      </c>
      <c r="C9" s="375"/>
      <c r="D9" s="505">
        <v>8204</v>
      </c>
      <c r="E9" s="505"/>
      <c r="F9" s="375">
        <v>4870</v>
      </c>
      <c r="G9" s="375"/>
      <c r="H9" s="506">
        <v>7760</v>
      </c>
      <c r="I9" s="506"/>
    </row>
    <row r="10" spans="1:14" s="302" customFormat="1" ht="24" customHeight="1">
      <c r="A10" s="495" t="s">
        <v>504</v>
      </c>
      <c r="B10" s="495"/>
      <c r="C10" s="495"/>
      <c r="D10" s="495"/>
      <c r="E10" s="495"/>
      <c r="F10" s="495"/>
      <c r="G10" s="495"/>
      <c r="H10" s="503"/>
      <c r="I10" s="507"/>
      <c r="N10" s="308"/>
    </row>
    <row r="11" spans="1:14" s="302" customFormat="1" ht="14.25" customHeight="1">
      <c r="A11" s="372" t="s">
        <v>505</v>
      </c>
      <c r="B11" s="375">
        <v>267</v>
      </c>
      <c r="C11" s="375"/>
      <c r="D11" s="505">
        <v>208</v>
      </c>
      <c r="E11" s="505"/>
      <c r="F11" s="504">
        <v>18</v>
      </c>
      <c r="G11" s="504"/>
      <c r="H11" s="502">
        <v>74</v>
      </c>
      <c r="I11" s="502"/>
    </row>
    <row r="12" spans="1:14" s="302" customFormat="1" ht="14.25" customHeight="1">
      <c r="A12" s="373" t="s">
        <v>506</v>
      </c>
      <c r="B12" s="375">
        <v>1346</v>
      </c>
      <c r="C12" s="375"/>
      <c r="D12" s="505">
        <v>992</v>
      </c>
      <c r="E12" s="505"/>
      <c r="F12" s="501">
        <v>930</v>
      </c>
      <c r="G12" s="501"/>
      <c r="H12" s="502">
        <v>1174</v>
      </c>
      <c r="I12" s="502"/>
    </row>
    <row r="13" spans="1:14" s="302" customFormat="1" ht="25.5" customHeight="1">
      <c r="A13" s="495" t="s">
        <v>507</v>
      </c>
      <c r="B13" s="495"/>
      <c r="C13" s="495"/>
      <c r="D13" s="495"/>
      <c r="E13" s="495"/>
      <c r="F13" s="495"/>
      <c r="G13" s="495"/>
      <c r="H13" s="503"/>
      <c r="I13" s="503"/>
    </row>
    <row r="14" spans="1:14" s="302" customFormat="1" ht="14.25">
      <c r="A14" s="365" t="s">
        <v>508</v>
      </c>
      <c r="B14" s="499">
        <v>6995</v>
      </c>
      <c r="C14" s="499"/>
      <c r="D14" s="499">
        <v>7514</v>
      </c>
      <c r="E14" s="499"/>
      <c r="F14" s="504">
        <v>4659</v>
      </c>
      <c r="G14" s="504"/>
      <c r="H14" s="502">
        <v>7471</v>
      </c>
      <c r="I14" s="502"/>
      <c r="K14" s="326"/>
      <c r="L14" s="326"/>
      <c r="M14" s="308"/>
    </row>
    <row r="15" spans="1:14" s="302" customFormat="1" ht="14.25">
      <c r="A15" s="366" t="s">
        <v>509</v>
      </c>
      <c r="B15" s="499">
        <v>46687.5</v>
      </c>
      <c r="C15" s="499"/>
      <c r="D15" s="500">
        <v>41329</v>
      </c>
      <c r="E15" s="500"/>
      <c r="F15" s="501">
        <v>140672.1</v>
      </c>
      <c r="G15" s="501"/>
      <c r="H15" s="502">
        <v>268310.59999999998</v>
      </c>
      <c r="I15" s="502"/>
      <c r="K15" s="326"/>
      <c r="L15" s="326"/>
    </row>
    <row r="16" spans="1:14" s="302" customFormat="1" ht="14.25">
      <c r="A16" s="105"/>
      <c r="B16" s="374"/>
      <c r="C16" s="351"/>
      <c r="D16" s="351"/>
    </row>
    <row r="17" spans="1:4" s="302" customFormat="1" ht="14.25">
      <c r="A17" s="105"/>
      <c r="B17" s="374"/>
      <c r="C17" s="351"/>
      <c r="D17" s="351"/>
    </row>
    <row r="18" spans="1:4" s="302" customFormat="1" ht="14.25">
      <c r="B18" s="351"/>
      <c r="C18" s="351"/>
      <c r="D18" s="351"/>
    </row>
    <row r="19" spans="1:4" s="302" customFormat="1" ht="14.25">
      <c r="B19" s="351"/>
      <c r="C19" s="351"/>
      <c r="D19" s="351"/>
    </row>
  </sheetData>
  <mergeCells count="30">
    <mergeCell ref="H2:I2"/>
    <mergeCell ref="A1:G1"/>
    <mergeCell ref="A2:A3"/>
    <mergeCell ref="B2:C2"/>
    <mergeCell ref="D2:E2"/>
    <mergeCell ref="F2:G2"/>
    <mergeCell ref="B9:C9"/>
    <mergeCell ref="D9:E9"/>
    <mergeCell ref="F9:G9"/>
    <mergeCell ref="H9:I9"/>
    <mergeCell ref="A10:G10"/>
    <mergeCell ref="H10:I10"/>
    <mergeCell ref="B11:C11"/>
    <mergeCell ref="D11:E11"/>
    <mergeCell ref="F11:G11"/>
    <mergeCell ref="H11:I11"/>
    <mergeCell ref="B12:C12"/>
    <mergeCell ref="D12:E12"/>
    <mergeCell ref="F12:G12"/>
    <mergeCell ref="H12:I12"/>
    <mergeCell ref="B15:C15"/>
    <mergeCell ref="D15:E15"/>
    <mergeCell ref="F15:G15"/>
    <mergeCell ref="H15:I15"/>
    <mergeCell ref="A13:G13"/>
    <mergeCell ref="H13:I13"/>
    <mergeCell ref="B14:C14"/>
    <mergeCell ref="D14:E14"/>
    <mergeCell ref="F14:G14"/>
    <mergeCell ref="H14:I14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V53"/>
  <sheetViews>
    <sheetView workbookViewId="0">
      <selection activeCell="P12" sqref="P12:P13"/>
    </sheetView>
  </sheetViews>
  <sheetFormatPr defaultRowHeight="12.75"/>
  <cols>
    <col min="1" max="1" width="16" style="1" customWidth="1"/>
    <col min="2" max="2" width="10.42578125" style="1" customWidth="1"/>
    <col min="3" max="3" width="10.5703125" style="1" bestFit="1" customWidth="1"/>
    <col min="4" max="4" width="9.28515625" style="1" customWidth="1"/>
    <col min="5" max="5" width="11.140625" style="1" customWidth="1"/>
    <col min="6" max="6" width="10.5703125" style="1" customWidth="1"/>
    <col min="7" max="7" width="8.42578125" style="1" customWidth="1"/>
    <col min="8" max="8" width="10.5703125" style="1" bestFit="1" customWidth="1"/>
    <col min="9" max="9" width="11.140625" style="1" customWidth="1"/>
    <col min="10" max="13" width="9.140625" style="1" hidden="1" customWidth="1"/>
    <col min="14" max="16" width="9.140625" style="1" customWidth="1"/>
    <col min="17" max="17" width="10.42578125" style="1" bestFit="1" customWidth="1"/>
    <col min="18" max="20" width="9.140625" style="1" customWidth="1"/>
    <col min="21" max="161" width="9.140625" style="1"/>
    <col min="162" max="162" width="16.7109375" style="1" customWidth="1"/>
    <col min="163" max="168" width="9.7109375" style="1" customWidth="1"/>
    <col min="169" max="417" width="9.140625" style="1"/>
    <col min="418" max="418" width="16.7109375" style="1" customWidth="1"/>
    <col min="419" max="424" width="9.7109375" style="1" customWidth="1"/>
    <col min="425" max="673" width="9.140625" style="1"/>
    <col min="674" max="674" width="16.7109375" style="1" customWidth="1"/>
    <col min="675" max="680" width="9.7109375" style="1" customWidth="1"/>
    <col min="681" max="929" width="9.140625" style="1"/>
    <col min="930" max="930" width="16.7109375" style="1" customWidth="1"/>
    <col min="931" max="936" width="9.7109375" style="1" customWidth="1"/>
    <col min="937" max="1185" width="9.140625" style="1"/>
    <col min="1186" max="1186" width="16.7109375" style="1" customWidth="1"/>
    <col min="1187" max="1192" width="9.7109375" style="1" customWidth="1"/>
    <col min="1193" max="1441" width="9.140625" style="1"/>
    <col min="1442" max="1442" width="16.7109375" style="1" customWidth="1"/>
    <col min="1443" max="1448" width="9.7109375" style="1" customWidth="1"/>
    <col min="1449" max="1697" width="9.140625" style="1"/>
    <col min="1698" max="1698" width="16.7109375" style="1" customWidth="1"/>
    <col min="1699" max="1704" width="9.7109375" style="1" customWidth="1"/>
    <col min="1705" max="1953" width="9.140625" style="1"/>
    <col min="1954" max="1954" width="16.7109375" style="1" customWidth="1"/>
    <col min="1955" max="1960" width="9.7109375" style="1" customWidth="1"/>
    <col min="1961" max="2209" width="9.140625" style="1"/>
    <col min="2210" max="2210" width="16.7109375" style="1" customWidth="1"/>
    <col min="2211" max="2216" width="9.7109375" style="1" customWidth="1"/>
    <col min="2217" max="2465" width="9.140625" style="1"/>
    <col min="2466" max="2466" width="16.7109375" style="1" customWidth="1"/>
    <col min="2467" max="2472" width="9.7109375" style="1" customWidth="1"/>
    <col min="2473" max="2721" width="9.140625" style="1"/>
    <col min="2722" max="2722" width="16.7109375" style="1" customWidth="1"/>
    <col min="2723" max="2728" width="9.7109375" style="1" customWidth="1"/>
    <col min="2729" max="2977" width="9.140625" style="1"/>
    <col min="2978" max="2978" width="16.7109375" style="1" customWidth="1"/>
    <col min="2979" max="2984" width="9.7109375" style="1" customWidth="1"/>
    <col min="2985" max="3233" width="9.140625" style="1"/>
    <col min="3234" max="3234" width="16.7109375" style="1" customWidth="1"/>
    <col min="3235" max="3240" width="9.7109375" style="1" customWidth="1"/>
    <col min="3241" max="3489" width="9.140625" style="1"/>
    <col min="3490" max="3490" width="16.7109375" style="1" customWidth="1"/>
    <col min="3491" max="3496" width="9.7109375" style="1" customWidth="1"/>
    <col min="3497" max="3745" width="9.140625" style="1"/>
    <col min="3746" max="3746" width="16.7109375" style="1" customWidth="1"/>
    <col min="3747" max="3752" width="9.7109375" style="1" customWidth="1"/>
    <col min="3753" max="4001" width="9.140625" style="1"/>
    <col min="4002" max="4002" width="16.7109375" style="1" customWidth="1"/>
    <col min="4003" max="4008" width="9.7109375" style="1" customWidth="1"/>
    <col min="4009" max="4257" width="9.140625" style="1"/>
    <col min="4258" max="4258" width="16.7109375" style="1" customWidth="1"/>
    <col min="4259" max="4264" width="9.7109375" style="1" customWidth="1"/>
    <col min="4265" max="4513" width="9.140625" style="1"/>
    <col min="4514" max="4514" width="16.7109375" style="1" customWidth="1"/>
    <col min="4515" max="4520" width="9.7109375" style="1" customWidth="1"/>
    <col min="4521" max="4769" width="9.140625" style="1"/>
    <col min="4770" max="4770" width="16.7109375" style="1" customWidth="1"/>
    <col min="4771" max="4776" width="9.7109375" style="1" customWidth="1"/>
    <col min="4777" max="5025" width="9.140625" style="1"/>
    <col min="5026" max="5026" width="16.7109375" style="1" customWidth="1"/>
    <col min="5027" max="5032" width="9.7109375" style="1" customWidth="1"/>
    <col min="5033" max="5281" width="9.140625" style="1"/>
    <col min="5282" max="5282" width="16.7109375" style="1" customWidth="1"/>
    <col min="5283" max="5288" width="9.7109375" style="1" customWidth="1"/>
    <col min="5289" max="5537" width="9.140625" style="1"/>
    <col min="5538" max="5538" width="16.7109375" style="1" customWidth="1"/>
    <col min="5539" max="5544" width="9.7109375" style="1" customWidth="1"/>
    <col min="5545" max="5793" width="9.140625" style="1"/>
    <col min="5794" max="5794" width="16.7109375" style="1" customWidth="1"/>
    <col min="5795" max="5800" width="9.7109375" style="1" customWidth="1"/>
    <col min="5801" max="6049" width="9.140625" style="1"/>
    <col min="6050" max="6050" width="16.7109375" style="1" customWidth="1"/>
    <col min="6051" max="6056" width="9.7109375" style="1" customWidth="1"/>
    <col min="6057" max="6305" width="9.140625" style="1"/>
    <col min="6306" max="6306" width="16.7109375" style="1" customWidth="1"/>
    <col min="6307" max="6312" width="9.7109375" style="1" customWidth="1"/>
    <col min="6313" max="6561" width="9.140625" style="1"/>
    <col min="6562" max="6562" width="16.7109375" style="1" customWidth="1"/>
    <col min="6563" max="6568" width="9.7109375" style="1" customWidth="1"/>
    <col min="6569" max="6817" width="9.140625" style="1"/>
    <col min="6818" max="6818" width="16.7109375" style="1" customWidth="1"/>
    <col min="6819" max="6824" width="9.7109375" style="1" customWidth="1"/>
    <col min="6825" max="7073" width="9.140625" style="1"/>
    <col min="7074" max="7074" width="16.7109375" style="1" customWidth="1"/>
    <col min="7075" max="7080" width="9.7109375" style="1" customWidth="1"/>
    <col min="7081" max="7329" width="9.140625" style="1"/>
    <col min="7330" max="7330" width="16.7109375" style="1" customWidth="1"/>
    <col min="7331" max="7336" width="9.7109375" style="1" customWidth="1"/>
    <col min="7337" max="7585" width="9.140625" style="1"/>
    <col min="7586" max="7586" width="16.7109375" style="1" customWidth="1"/>
    <col min="7587" max="7592" width="9.7109375" style="1" customWidth="1"/>
    <col min="7593" max="7841" width="9.140625" style="1"/>
    <col min="7842" max="7842" width="16.7109375" style="1" customWidth="1"/>
    <col min="7843" max="7848" width="9.7109375" style="1" customWidth="1"/>
    <col min="7849" max="8097" width="9.140625" style="1"/>
    <col min="8098" max="8098" width="16.7109375" style="1" customWidth="1"/>
    <col min="8099" max="8104" width="9.7109375" style="1" customWidth="1"/>
    <col min="8105" max="8353" width="9.140625" style="1"/>
    <col min="8354" max="8354" width="16.7109375" style="1" customWidth="1"/>
    <col min="8355" max="8360" width="9.7109375" style="1" customWidth="1"/>
    <col min="8361" max="8609" width="9.140625" style="1"/>
    <col min="8610" max="8610" width="16.7109375" style="1" customWidth="1"/>
    <col min="8611" max="8616" width="9.7109375" style="1" customWidth="1"/>
    <col min="8617" max="8865" width="9.140625" style="1"/>
    <col min="8866" max="8866" width="16.7109375" style="1" customWidth="1"/>
    <col min="8867" max="8872" width="9.7109375" style="1" customWidth="1"/>
    <col min="8873" max="9121" width="9.140625" style="1"/>
    <col min="9122" max="9122" width="16.7109375" style="1" customWidth="1"/>
    <col min="9123" max="9128" width="9.7109375" style="1" customWidth="1"/>
    <col min="9129" max="9377" width="9.140625" style="1"/>
    <col min="9378" max="9378" width="16.7109375" style="1" customWidth="1"/>
    <col min="9379" max="9384" width="9.7109375" style="1" customWidth="1"/>
    <col min="9385" max="9633" width="9.140625" style="1"/>
    <col min="9634" max="9634" width="16.7109375" style="1" customWidth="1"/>
    <col min="9635" max="9640" width="9.7109375" style="1" customWidth="1"/>
    <col min="9641" max="9889" width="9.140625" style="1"/>
    <col min="9890" max="9890" width="16.7109375" style="1" customWidth="1"/>
    <col min="9891" max="9896" width="9.7109375" style="1" customWidth="1"/>
    <col min="9897" max="10145" width="9.140625" style="1"/>
    <col min="10146" max="10146" width="16.7109375" style="1" customWidth="1"/>
    <col min="10147" max="10152" width="9.7109375" style="1" customWidth="1"/>
    <col min="10153" max="10401" width="9.140625" style="1"/>
    <col min="10402" max="10402" width="16.7109375" style="1" customWidth="1"/>
    <col min="10403" max="10408" width="9.7109375" style="1" customWidth="1"/>
    <col min="10409" max="10657" width="9.140625" style="1"/>
    <col min="10658" max="10658" width="16.7109375" style="1" customWidth="1"/>
    <col min="10659" max="10664" width="9.7109375" style="1" customWidth="1"/>
    <col min="10665" max="10913" width="9.140625" style="1"/>
    <col min="10914" max="10914" width="16.7109375" style="1" customWidth="1"/>
    <col min="10915" max="10920" width="9.7109375" style="1" customWidth="1"/>
    <col min="10921" max="11169" width="9.140625" style="1"/>
    <col min="11170" max="11170" width="16.7109375" style="1" customWidth="1"/>
    <col min="11171" max="11176" width="9.7109375" style="1" customWidth="1"/>
    <col min="11177" max="11425" width="9.140625" style="1"/>
    <col min="11426" max="11426" width="16.7109375" style="1" customWidth="1"/>
    <col min="11427" max="11432" width="9.7109375" style="1" customWidth="1"/>
    <col min="11433" max="11681" width="9.140625" style="1"/>
    <col min="11682" max="11682" width="16.7109375" style="1" customWidth="1"/>
    <col min="11683" max="11688" width="9.7109375" style="1" customWidth="1"/>
    <col min="11689" max="11937" width="9.140625" style="1"/>
    <col min="11938" max="11938" width="16.7109375" style="1" customWidth="1"/>
    <col min="11939" max="11944" width="9.7109375" style="1" customWidth="1"/>
    <col min="11945" max="12193" width="9.140625" style="1"/>
    <col min="12194" max="12194" width="16.7109375" style="1" customWidth="1"/>
    <col min="12195" max="12200" width="9.7109375" style="1" customWidth="1"/>
    <col min="12201" max="12449" width="9.140625" style="1"/>
    <col min="12450" max="12450" width="16.7109375" style="1" customWidth="1"/>
    <col min="12451" max="12456" width="9.7109375" style="1" customWidth="1"/>
    <col min="12457" max="12705" width="9.140625" style="1"/>
    <col min="12706" max="12706" width="16.7109375" style="1" customWidth="1"/>
    <col min="12707" max="12712" width="9.7109375" style="1" customWidth="1"/>
    <col min="12713" max="12961" width="9.140625" style="1"/>
    <col min="12962" max="12962" width="16.7109375" style="1" customWidth="1"/>
    <col min="12963" max="12968" width="9.7109375" style="1" customWidth="1"/>
    <col min="12969" max="13217" width="9.140625" style="1"/>
    <col min="13218" max="13218" width="16.7109375" style="1" customWidth="1"/>
    <col min="13219" max="13224" width="9.7109375" style="1" customWidth="1"/>
    <col min="13225" max="13473" width="9.140625" style="1"/>
    <col min="13474" max="13474" width="16.7109375" style="1" customWidth="1"/>
    <col min="13475" max="13480" width="9.7109375" style="1" customWidth="1"/>
    <col min="13481" max="13729" width="9.140625" style="1"/>
    <col min="13730" max="13730" width="16.7109375" style="1" customWidth="1"/>
    <col min="13731" max="13736" width="9.7109375" style="1" customWidth="1"/>
    <col min="13737" max="13985" width="9.140625" style="1"/>
    <col min="13986" max="13986" width="16.7109375" style="1" customWidth="1"/>
    <col min="13987" max="13992" width="9.7109375" style="1" customWidth="1"/>
    <col min="13993" max="14241" width="9.140625" style="1"/>
    <col min="14242" max="14242" width="16.7109375" style="1" customWidth="1"/>
    <col min="14243" max="14248" width="9.7109375" style="1" customWidth="1"/>
    <col min="14249" max="14497" width="9.140625" style="1"/>
    <col min="14498" max="14498" width="16.7109375" style="1" customWidth="1"/>
    <col min="14499" max="14504" width="9.7109375" style="1" customWidth="1"/>
    <col min="14505" max="14753" width="9.140625" style="1"/>
    <col min="14754" max="14754" width="16.7109375" style="1" customWidth="1"/>
    <col min="14755" max="14760" width="9.7109375" style="1" customWidth="1"/>
    <col min="14761" max="15009" width="9.140625" style="1"/>
    <col min="15010" max="15010" width="16.7109375" style="1" customWidth="1"/>
    <col min="15011" max="15016" width="9.7109375" style="1" customWidth="1"/>
    <col min="15017" max="15265" width="9.140625" style="1"/>
    <col min="15266" max="15266" width="16.7109375" style="1" customWidth="1"/>
    <col min="15267" max="15272" width="9.7109375" style="1" customWidth="1"/>
    <col min="15273" max="15521" width="9.140625" style="1"/>
    <col min="15522" max="15522" width="16.7109375" style="1" customWidth="1"/>
    <col min="15523" max="15528" width="9.7109375" style="1" customWidth="1"/>
    <col min="15529" max="15777" width="9.140625" style="1"/>
    <col min="15778" max="15778" width="16.7109375" style="1" customWidth="1"/>
    <col min="15779" max="15784" width="9.7109375" style="1" customWidth="1"/>
    <col min="15785" max="16033" width="9.140625" style="1"/>
    <col min="16034" max="16034" width="16.7109375" style="1" customWidth="1"/>
    <col min="16035" max="16040" width="9.7109375" style="1" customWidth="1"/>
    <col min="16041" max="16384" width="9.140625" style="1"/>
  </cols>
  <sheetData>
    <row r="1" spans="1:22">
      <c r="A1" s="516" t="s">
        <v>29</v>
      </c>
      <c r="B1" s="516"/>
      <c r="C1" s="516"/>
      <c r="D1" s="516"/>
      <c r="E1" s="516"/>
      <c r="F1" s="516"/>
      <c r="G1" s="516"/>
      <c r="H1" s="516"/>
      <c r="I1" s="516"/>
    </row>
    <row r="2" spans="1:22" ht="14.25" customHeight="1">
      <c r="A2" s="2"/>
      <c r="B2" s="2"/>
      <c r="C2" s="2"/>
      <c r="D2" s="2"/>
    </row>
    <row r="3" spans="1:22" ht="28.5" customHeight="1">
      <c r="A3" s="517" t="s">
        <v>25</v>
      </c>
      <c r="B3" s="513">
        <v>2016</v>
      </c>
      <c r="C3" s="513"/>
      <c r="D3" s="513"/>
      <c r="E3" s="513">
        <v>2017</v>
      </c>
      <c r="F3" s="513"/>
      <c r="G3" s="513"/>
      <c r="H3" s="514" t="s">
        <v>33</v>
      </c>
      <c r="I3" s="515"/>
    </row>
    <row r="4" spans="1:22" ht="38.25" customHeight="1">
      <c r="A4" s="518"/>
      <c r="B4" s="8" t="s">
        <v>30</v>
      </c>
      <c r="C4" s="7" t="s">
        <v>31</v>
      </c>
      <c r="D4" s="6" t="s">
        <v>32</v>
      </c>
      <c r="E4" s="8" t="s">
        <v>30</v>
      </c>
      <c r="F4" s="7" t="s">
        <v>31</v>
      </c>
      <c r="G4" s="6" t="s">
        <v>32</v>
      </c>
      <c r="H4" s="8" t="s">
        <v>30</v>
      </c>
      <c r="I4" s="10" t="s">
        <v>31</v>
      </c>
      <c r="J4" s="2"/>
    </row>
    <row r="5" spans="1:22" ht="22.5" customHeight="1">
      <c r="A5" s="4" t="s">
        <v>24</v>
      </c>
      <c r="B5" s="11">
        <f>SUM(B6:B29)</f>
        <v>9404433.6999999993</v>
      </c>
      <c r="C5" s="11">
        <f>SUM(C6:C29)</f>
        <v>10835233.4</v>
      </c>
      <c r="D5" s="11">
        <f>C5/B5*100</f>
        <v>115.21409736771287</v>
      </c>
      <c r="E5" s="11">
        <f>SUM(E6:E29)</f>
        <v>10367843.100000001</v>
      </c>
      <c r="F5" s="11">
        <f>SUM(F6:F29)</f>
        <v>11147206.300000001</v>
      </c>
      <c r="G5" s="11">
        <f>F5/E5*100</f>
        <v>107.51711993018102</v>
      </c>
      <c r="H5" s="11">
        <f>E5-B5</f>
        <v>963409.40000000224</v>
      </c>
      <c r="I5" s="11">
        <f>F5-C5</f>
        <v>311972.90000000037</v>
      </c>
    </row>
    <row r="6" spans="1:22" ht="15.75" customHeight="1">
      <c r="A6" s="5" t="s">
        <v>11</v>
      </c>
      <c r="B6" s="9">
        <v>141595.70000000001</v>
      </c>
      <c r="C6" s="9">
        <v>156874</v>
      </c>
      <c r="D6" s="12">
        <f t="shared" ref="D6:D29" si="0">C6/B6*100</f>
        <v>110.79008755209374</v>
      </c>
      <c r="E6" s="9">
        <v>154432.5</v>
      </c>
      <c r="F6" s="9">
        <v>164040.20000000001</v>
      </c>
      <c r="G6" s="12">
        <f t="shared" ref="G6:G29" si="1">F6/E6*100</f>
        <v>106.2212940928885</v>
      </c>
      <c r="H6" s="9">
        <f>E6-B6</f>
        <v>12836.799999999988</v>
      </c>
      <c r="I6" s="9">
        <f>F6-C6</f>
        <v>7166.2000000000116</v>
      </c>
      <c r="K6" s="9">
        <f>F5-C5</f>
        <v>311972.90000000037</v>
      </c>
      <c r="V6" s="9"/>
    </row>
    <row r="7" spans="1:22" ht="15.75" customHeight="1">
      <c r="A7" s="5" t="s">
        <v>12</v>
      </c>
      <c r="B7" s="9">
        <v>127734.7</v>
      </c>
      <c r="C7" s="9">
        <v>158255.29999999999</v>
      </c>
      <c r="D7" s="12">
        <f t="shared" si="0"/>
        <v>123.89374226423986</v>
      </c>
      <c r="E7" s="9">
        <v>139314.9</v>
      </c>
      <c r="F7" s="9">
        <v>172803</v>
      </c>
      <c r="G7" s="12">
        <f t="shared" si="1"/>
        <v>124.03770163851821</v>
      </c>
      <c r="H7" s="9">
        <f t="shared" ref="H7:H29" si="2">E7-B7</f>
        <v>11580.199999999997</v>
      </c>
      <c r="I7" s="9">
        <f t="shared" ref="I7:I29" si="3">F7-C7</f>
        <v>14547.700000000012</v>
      </c>
      <c r="K7" s="1">
        <f>F5/C5*100</f>
        <v>102.87924485318425</v>
      </c>
    </row>
    <row r="8" spans="1:22" ht="15.75" customHeight="1">
      <c r="A8" s="5" t="s">
        <v>0</v>
      </c>
      <c r="B8" s="9">
        <v>170080.3</v>
      </c>
      <c r="C8" s="9">
        <v>174220.9</v>
      </c>
      <c r="D8" s="12">
        <f t="shared" si="0"/>
        <v>102.43449711695006</v>
      </c>
      <c r="E8" s="9">
        <v>185499.5</v>
      </c>
      <c r="F8" s="9">
        <v>201979.2</v>
      </c>
      <c r="G8" s="12">
        <f t="shared" si="1"/>
        <v>108.88395925595486</v>
      </c>
      <c r="H8" s="9">
        <f t="shared" si="2"/>
        <v>15419.200000000012</v>
      </c>
      <c r="I8" s="9">
        <f t="shared" si="3"/>
        <v>27758.300000000017</v>
      </c>
    </row>
    <row r="9" spans="1:22" ht="15.75" customHeight="1">
      <c r="A9" s="5" t="s">
        <v>13</v>
      </c>
      <c r="B9" s="9">
        <v>158360</v>
      </c>
      <c r="C9" s="9">
        <v>192119.3</v>
      </c>
      <c r="D9" s="12">
        <f t="shared" si="0"/>
        <v>121.31807274564284</v>
      </c>
      <c r="E9" s="9">
        <v>172716.6</v>
      </c>
      <c r="F9" s="9">
        <v>208711.4</v>
      </c>
      <c r="G9" s="12">
        <f t="shared" si="1"/>
        <v>120.84038245310525</v>
      </c>
      <c r="H9" s="9">
        <f t="shared" si="2"/>
        <v>14356.600000000006</v>
      </c>
      <c r="I9" s="9">
        <f t="shared" si="3"/>
        <v>16592.100000000006</v>
      </c>
    </row>
    <row r="10" spans="1:22" ht="15.75" customHeight="1">
      <c r="A10" s="5" t="s">
        <v>14</v>
      </c>
      <c r="B10" s="9">
        <v>212600.4</v>
      </c>
      <c r="C10" s="9">
        <v>220747.2</v>
      </c>
      <c r="D10" s="12">
        <f t="shared" si="0"/>
        <v>103.83197773851791</v>
      </c>
      <c r="E10" s="9">
        <v>231874.3</v>
      </c>
      <c r="F10" s="9">
        <v>244528.3</v>
      </c>
      <c r="G10" s="12">
        <f t="shared" si="1"/>
        <v>105.4572671486232</v>
      </c>
      <c r="H10" s="9">
        <f t="shared" si="2"/>
        <v>19273.899999999994</v>
      </c>
      <c r="I10" s="9">
        <f t="shared" si="3"/>
        <v>23781.099999999977</v>
      </c>
    </row>
    <row r="11" spans="1:22" ht="15.75" customHeight="1">
      <c r="A11" s="5" t="s">
        <v>15</v>
      </c>
      <c r="B11" s="9">
        <v>214238.6</v>
      </c>
      <c r="C11" s="9">
        <v>250026.7</v>
      </c>
      <c r="D11" s="12">
        <f t="shared" si="0"/>
        <v>116.7047861589835</v>
      </c>
      <c r="E11" s="9">
        <v>233661.1</v>
      </c>
      <c r="F11" s="9">
        <v>244573.8</v>
      </c>
      <c r="G11" s="12">
        <f t="shared" si="1"/>
        <v>104.67031097602467</v>
      </c>
      <c r="H11" s="9">
        <f t="shared" si="2"/>
        <v>19422.5</v>
      </c>
      <c r="I11" s="9">
        <f t="shared" si="3"/>
        <v>-5452.9000000000233</v>
      </c>
    </row>
    <row r="12" spans="1:22" ht="15.75" customHeight="1">
      <c r="A12" s="5" t="s">
        <v>6</v>
      </c>
      <c r="B12" s="9">
        <v>217726.9</v>
      </c>
      <c r="C12" s="9">
        <v>271403</v>
      </c>
      <c r="D12" s="12">
        <f t="shared" si="0"/>
        <v>124.65294825765673</v>
      </c>
      <c r="E12" s="9">
        <v>237465.60000000001</v>
      </c>
      <c r="F12" s="9">
        <v>257571.7</v>
      </c>
      <c r="G12" s="12">
        <f t="shared" si="1"/>
        <v>108.46695268704183</v>
      </c>
      <c r="H12" s="9">
        <f t="shared" si="2"/>
        <v>19738.700000000012</v>
      </c>
      <c r="I12" s="9">
        <f t="shared" si="3"/>
        <v>-13831.299999999988</v>
      </c>
    </row>
    <row r="13" spans="1:22" ht="15.75" customHeight="1">
      <c r="A13" s="5" t="s">
        <v>1</v>
      </c>
      <c r="B13" s="9">
        <v>215429.9</v>
      </c>
      <c r="C13" s="3">
        <v>236417.5</v>
      </c>
      <c r="D13" s="12">
        <f t="shared" si="0"/>
        <v>109.74219456073646</v>
      </c>
      <c r="E13" s="9">
        <v>234960.4</v>
      </c>
      <c r="F13" s="3">
        <v>253406.5</v>
      </c>
      <c r="G13" s="12">
        <f t="shared" si="1"/>
        <v>107.85072718636843</v>
      </c>
      <c r="H13" s="9">
        <f t="shared" si="2"/>
        <v>19530.5</v>
      </c>
      <c r="I13" s="9">
        <f t="shared" si="3"/>
        <v>16989</v>
      </c>
    </row>
    <row r="14" spans="1:22" ht="15.75" customHeight="1">
      <c r="A14" s="5" t="s">
        <v>16</v>
      </c>
      <c r="B14" s="9">
        <v>209535.3</v>
      </c>
      <c r="C14" s="3">
        <v>191815.2</v>
      </c>
      <c r="D14" s="12">
        <f t="shared" si="0"/>
        <v>91.543143327162539</v>
      </c>
      <c r="E14" s="9">
        <v>228531.4</v>
      </c>
      <c r="F14" s="3">
        <v>169214.3</v>
      </c>
      <c r="G14" s="12">
        <f t="shared" si="1"/>
        <v>74.044223244595713</v>
      </c>
      <c r="H14" s="9">
        <f t="shared" si="2"/>
        <v>18996.100000000006</v>
      </c>
      <c r="I14" s="9">
        <f t="shared" si="3"/>
        <v>-22600.900000000023</v>
      </c>
    </row>
    <row r="15" spans="1:22" ht="15.75" customHeight="1">
      <c r="A15" s="5" t="s">
        <v>2</v>
      </c>
      <c r="B15" s="9">
        <v>321580.40000000002</v>
      </c>
      <c r="C15" s="3">
        <v>316018.5</v>
      </c>
      <c r="D15" s="12">
        <f t="shared" si="0"/>
        <v>98.270448074571704</v>
      </c>
      <c r="E15" s="9">
        <v>350734.3</v>
      </c>
      <c r="F15" s="3">
        <v>375567.6</v>
      </c>
      <c r="G15" s="12">
        <f t="shared" si="1"/>
        <v>107.080373946888</v>
      </c>
      <c r="H15" s="9">
        <f t="shared" si="2"/>
        <v>29153.899999999965</v>
      </c>
      <c r="I15" s="9">
        <f t="shared" si="3"/>
        <v>59549.099999999977</v>
      </c>
    </row>
    <row r="16" spans="1:22" ht="15.75" customHeight="1">
      <c r="A16" s="5" t="s">
        <v>17</v>
      </c>
      <c r="B16" s="9">
        <v>189274.6</v>
      </c>
      <c r="C16" s="3">
        <v>236041.9</v>
      </c>
      <c r="D16" s="12">
        <f t="shared" si="0"/>
        <v>124.70870365067472</v>
      </c>
      <c r="E16" s="9">
        <v>206433.6</v>
      </c>
      <c r="F16" s="3">
        <v>203203.20000000001</v>
      </c>
      <c r="G16" s="12">
        <f t="shared" si="1"/>
        <v>98.435138465831145</v>
      </c>
      <c r="H16" s="9">
        <f t="shared" si="2"/>
        <v>17159</v>
      </c>
      <c r="I16" s="9">
        <f t="shared" si="3"/>
        <v>-32838.699999999983</v>
      </c>
    </row>
    <row r="17" spans="1:9" ht="15.75" customHeight="1">
      <c r="A17" s="5" t="s">
        <v>3</v>
      </c>
      <c r="B17" s="9">
        <v>157562.5</v>
      </c>
      <c r="C17" s="9">
        <v>184131.9</v>
      </c>
      <c r="D17" s="12">
        <f t="shared" si="0"/>
        <v>116.86276874256248</v>
      </c>
      <c r="E17" s="9">
        <v>171846.9</v>
      </c>
      <c r="F17" s="9">
        <v>190343</v>
      </c>
      <c r="G17" s="12">
        <f t="shared" si="1"/>
        <v>110.76312694613637</v>
      </c>
      <c r="H17" s="9">
        <f t="shared" si="2"/>
        <v>14284.399999999994</v>
      </c>
      <c r="I17" s="9">
        <f t="shared" si="3"/>
        <v>6211.1000000000058</v>
      </c>
    </row>
    <row r="18" spans="1:9" ht="15.75" customHeight="1">
      <c r="A18" s="5" t="s">
        <v>18</v>
      </c>
      <c r="B18" s="9">
        <v>152985.29999999999</v>
      </c>
      <c r="C18" s="9">
        <v>165432.20000000001</v>
      </c>
      <c r="D18" s="12">
        <f t="shared" si="0"/>
        <v>108.13601045329193</v>
      </c>
      <c r="E18" s="9">
        <v>166854.6</v>
      </c>
      <c r="F18" s="9">
        <v>170707.8</v>
      </c>
      <c r="G18" s="12">
        <f t="shared" si="1"/>
        <v>102.30931601526119</v>
      </c>
      <c r="H18" s="9">
        <f t="shared" si="2"/>
        <v>13869.300000000017</v>
      </c>
      <c r="I18" s="9">
        <f t="shared" si="3"/>
        <v>5275.5999999999767</v>
      </c>
    </row>
    <row r="19" spans="1:9" ht="15.75" customHeight="1">
      <c r="A19" s="5" t="s">
        <v>19</v>
      </c>
      <c r="B19" s="9">
        <v>216760.8</v>
      </c>
      <c r="C19" s="9">
        <v>232037.5</v>
      </c>
      <c r="D19" s="12">
        <f t="shared" si="0"/>
        <v>107.04772265095903</v>
      </c>
      <c r="E19" s="9">
        <v>236411.9</v>
      </c>
      <c r="F19" s="9">
        <v>235592</v>
      </c>
      <c r="G19" s="12">
        <f t="shared" si="1"/>
        <v>99.653190046693936</v>
      </c>
      <c r="H19" s="9">
        <f t="shared" si="2"/>
        <v>19651.100000000006</v>
      </c>
      <c r="I19" s="9">
        <f t="shared" si="3"/>
        <v>3554.5</v>
      </c>
    </row>
    <row r="20" spans="1:9" ht="15.75" customHeight="1">
      <c r="A20" s="5" t="s">
        <v>20</v>
      </c>
      <c r="B20" s="9">
        <v>148230.20000000001</v>
      </c>
      <c r="C20" s="9">
        <v>162022.1</v>
      </c>
      <c r="D20" s="12">
        <f t="shared" si="0"/>
        <v>109.30437926954156</v>
      </c>
      <c r="E20" s="9">
        <v>161668.5</v>
      </c>
      <c r="F20" s="9">
        <v>172909.5</v>
      </c>
      <c r="G20" s="12">
        <f t="shared" si="1"/>
        <v>106.95311702650794</v>
      </c>
      <c r="H20" s="9">
        <f t="shared" si="2"/>
        <v>13438.299999999988</v>
      </c>
      <c r="I20" s="9">
        <f t="shared" si="3"/>
        <v>10887.399999999994</v>
      </c>
    </row>
    <row r="21" spans="1:9" ht="15.75" customHeight="1">
      <c r="A21" s="5" t="s">
        <v>7</v>
      </c>
      <c r="B21" s="9">
        <v>204786</v>
      </c>
      <c r="C21" s="9">
        <v>240115</v>
      </c>
      <c r="D21" s="12">
        <f t="shared" si="0"/>
        <v>117.25166759446446</v>
      </c>
      <c r="E21" s="9">
        <v>223351.6</v>
      </c>
      <c r="F21" s="9">
        <v>257407.7</v>
      </c>
      <c r="G21" s="12">
        <f t="shared" si="1"/>
        <v>115.24775287036223</v>
      </c>
      <c r="H21" s="9">
        <f t="shared" si="2"/>
        <v>18565.600000000006</v>
      </c>
      <c r="I21" s="9">
        <f t="shared" si="3"/>
        <v>17292.700000000012</v>
      </c>
    </row>
    <row r="22" spans="1:9" ht="15.75" customHeight="1">
      <c r="A22" s="5" t="s">
        <v>9</v>
      </c>
      <c r="B22" s="9">
        <v>149737.79999999999</v>
      </c>
      <c r="C22" s="9">
        <v>136729.60000000001</v>
      </c>
      <c r="D22" s="12">
        <f t="shared" si="0"/>
        <v>91.312681233462769</v>
      </c>
      <c r="E22" s="9">
        <v>163312.70000000001</v>
      </c>
      <c r="F22" s="9">
        <v>152604.1</v>
      </c>
      <c r="G22" s="12">
        <f t="shared" si="1"/>
        <v>93.442885948245291</v>
      </c>
      <c r="H22" s="9">
        <f t="shared" si="2"/>
        <v>13574.900000000023</v>
      </c>
      <c r="I22" s="9">
        <f t="shared" si="3"/>
        <v>15874.5</v>
      </c>
    </row>
    <row r="23" spans="1:9" ht="15.75" customHeight="1">
      <c r="A23" s="5" t="s">
        <v>21</v>
      </c>
      <c r="B23" s="9">
        <v>238546.2</v>
      </c>
      <c r="C23" s="9">
        <v>259953.7</v>
      </c>
      <c r="D23" s="12">
        <f t="shared" si="0"/>
        <v>108.97415259601703</v>
      </c>
      <c r="E23" s="9">
        <v>260172.4</v>
      </c>
      <c r="F23" s="9">
        <v>262430</v>
      </c>
      <c r="G23" s="12">
        <f t="shared" si="1"/>
        <v>100.86773231903155</v>
      </c>
      <c r="H23" s="9">
        <f t="shared" si="2"/>
        <v>21626.199999999983</v>
      </c>
      <c r="I23" s="9">
        <f t="shared" si="3"/>
        <v>2476.2999999999884</v>
      </c>
    </row>
    <row r="24" spans="1:9" ht="15.75" customHeight="1">
      <c r="A24" s="5" t="s">
        <v>22</v>
      </c>
      <c r="B24" s="9">
        <v>166208</v>
      </c>
      <c r="C24" s="9">
        <v>215131</v>
      </c>
      <c r="D24" s="12">
        <f t="shared" si="0"/>
        <v>129.43480458221023</v>
      </c>
      <c r="E24" s="9">
        <v>181276.2</v>
      </c>
      <c r="F24" s="9">
        <v>168760</v>
      </c>
      <c r="G24" s="12">
        <f t="shared" si="1"/>
        <v>93.095508400992514</v>
      </c>
      <c r="H24" s="9">
        <f t="shared" si="2"/>
        <v>15068.200000000012</v>
      </c>
      <c r="I24" s="9">
        <f t="shared" si="3"/>
        <v>-46371</v>
      </c>
    </row>
    <row r="25" spans="1:9" ht="15.75" customHeight="1">
      <c r="A25" s="5" t="s">
        <v>10</v>
      </c>
      <c r="B25" s="9">
        <v>174466.4</v>
      </c>
      <c r="C25" s="9">
        <v>182957.7</v>
      </c>
      <c r="D25" s="12">
        <f t="shared" si="0"/>
        <v>104.86701164235637</v>
      </c>
      <c r="E25" s="9">
        <v>190283.2</v>
      </c>
      <c r="F25" s="9">
        <v>186392.8</v>
      </c>
      <c r="G25" s="12">
        <f t="shared" si="1"/>
        <v>97.955468480664592</v>
      </c>
      <c r="H25" s="9">
        <f t="shared" si="2"/>
        <v>15816.800000000017</v>
      </c>
      <c r="I25" s="9">
        <f t="shared" si="3"/>
        <v>3435.0999999999767</v>
      </c>
    </row>
    <row r="26" spans="1:9" ht="15.75" customHeight="1">
      <c r="A26" s="5" t="s">
        <v>23</v>
      </c>
      <c r="B26" s="9">
        <v>200269</v>
      </c>
      <c r="C26" s="9">
        <v>205522.3</v>
      </c>
      <c r="D26" s="12">
        <f t="shared" si="0"/>
        <v>102.62312190104311</v>
      </c>
      <c r="E26" s="9">
        <v>218425</v>
      </c>
      <c r="F26" s="9">
        <v>209922.5</v>
      </c>
      <c r="G26" s="12">
        <f t="shared" si="1"/>
        <v>96.107359505551102</v>
      </c>
      <c r="H26" s="9">
        <f t="shared" si="2"/>
        <v>18156</v>
      </c>
      <c r="I26" s="9">
        <f t="shared" si="3"/>
        <v>4400.2000000000116</v>
      </c>
    </row>
    <row r="27" spans="1:9" ht="15.75" customHeight="1">
      <c r="A27" s="5" t="s">
        <v>4</v>
      </c>
      <c r="B27" s="9">
        <v>5068626.0999999996</v>
      </c>
      <c r="C27" s="9">
        <v>6117398.2999999998</v>
      </c>
      <c r="D27" s="12">
        <f t="shared" si="0"/>
        <v>120.69144930615418</v>
      </c>
      <c r="E27" s="9">
        <v>5638959.2999999998</v>
      </c>
      <c r="F27" s="9">
        <v>6295360.4000000004</v>
      </c>
      <c r="G27" s="12">
        <f t="shared" si="1"/>
        <v>111.6404652894019</v>
      </c>
      <c r="H27" s="9">
        <f t="shared" si="2"/>
        <v>570333.20000000019</v>
      </c>
      <c r="I27" s="9">
        <f t="shared" si="3"/>
        <v>177962.10000000056</v>
      </c>
    </row>
    <row r="28" spans="1:9" ht="15.75" customHeight="1">
      <c r="A28" s="5" t="s">
        <v>5</v>
      </c>
      <c r="B28" s="9">
        <v>215977.60000000001</v>
      </c>
      <c r="C28" s="9">
        <v>200397.2</v>
      </c>
      <c r="D28" s="12">
        <f t="shared" si="0"/>
        <v>92.786103744091989</v>
      </c>
      <c r="E28" s="9">
        <v>235557.8</v>
      </c>
      <c r="F28" s="9">
        <v>188908.4</v>
      </c>
      <c r="G28" s="12">
        <f t="shared" si="1"/>
        <v>80.196198130564994</v>
      </c>
      <c r="H28" s="9">
        <f t="shared" si="2"/>
        <v>19580.199999999983</v>
      </c>
      <c r="I28" s="9">
        <f t="shared" si="3"/>
        <v>-11488.800000000017</v>
      </c>
    </row>
    <row r="29" spans="1:9" ht="15.75" customHeight="1">
      <c r="A29" s="5" t="s">
        <v>8</v>
      </c>
      <c r="B29" s="9">
        <v>132121</v>
      </c>
      <c r="C29" s="9">
        <v>129465.4</v>
      </c>
      <c r="D29" s="12">
        <f t="shared" si="0"/>
        <v>97.990024295910558</v>
      </c>
      <c r="E29" s="9">
        <v>144098.79999999999</v>
      </c>
      <c r="F29" s="9">
        <v>160268.9</v>
      </c>
      <c r="G29" s="12">
        <f t="shared" si="1"/>
        <v>111.22153688996717</v>
      </c>
      <c r="H29" s="9">
        <f t="shared" si="2"/>
        <v>11977.799999999988</v>
      </c>
      <c r="I29" s="9">
        <f t="shared" si="3"/>
        <v>30803.5</v>
      </c>
    </row>
    <row r="51" spans="16:18">
      <c r="Q51" s="1">
        <v>2016</v>
      </c>
      <c r="R51" s="1">
        <v>2017</v>
      </c>
    </row>
    <row r="52" spans="16:18">
      <c r="P52" s="1" t="s">
        <v>53</v>
      </c>
      <c r="Q52" s="1">
        <v>9404.4</v>
      </c>
      <c r="R52" s="1">
        <v>10367.799999999999</v>
      </c>
    </row>
    <row r="53" spans="16:18">
      <c r="P53" s="1" t="s">
        <v>54</v>
      </c>
      <c r="Q53" s="1">
        <v>10835.2</v>
      </c>
      <c r="R53" s="1">
        <v>11147.2</v>
      </c>
    </row>
  </sheetData>
  <mergeCells count="5">
    <mergeCell ref="B3:D3"/>
    <mergeCell ref="E3:G3"/>
    <mergeCell ref="H3:I3"/>
    <mergeCell ref="A1:I1"/>
    <mergeCell ref="A3:A4"/>
  </mergeCells>
  <pageMargins left="0.75" right="0" top="0.47" bottom="0.28000000000000003" header="0" footer="0.3"/>
  <pageSetup paperSize="9" scale="95" orientation="portrait" r:id="rId1"/>
  <headerFooter scaleWithDoc="0">
    <oddFooter>&amp;R8</oddFooter>
  </headerFooter>
  <drawing r:id="rId2"/>
  <legacyDrawing r:id="rId3"/>
  <oleObjects>
    <mc:AlternateContent xmlns:mc="http://schemas.openxmlformats.org/markup-compatibility/2006">
      <mc:Choice Requires="x14">
        <oleObject progId="Excel.Chart.8" shapeId="2049" r:id="rId4">
          <objectPr defaultSize="0" autoPict="0" r:id="rId5">
            <anchor moveWithCells="1" sizeWithCells="1">
              <from>
                <xdr:col>1</xdr:col>
                <xdr:colOff>0</xdr:colOff>
                <xdr:row>29</xdr:row>
                <xdr:rowOff>0</xdr:rowOff>
              </from>
              <to>
                <xdr:col>13</xdr:col>
                <xdr:colOff>304800</xdr:colOff>
                <xdr:row>29</xdr:row>
                <xdr:rowOff>0</xdr:rowOff>
              </to>
            </anchor>
          </objectPr>
        </oleObject>
      </mc:Choice>
      <mc:Fallback>
        <oleObject progId="Excel.Chart.8" shapeId="2049" r:id="rId4"/>
      </mc:Fallback>
    </mc:AlternateContent>
  </oleObjec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29"/>
  <sheetViews>
    <sheetView workbookViewId="0">
      <selection activeCell="E25" sqref="E25"/>
    </sheetView>
  </sheetViews>
  <sheetFormatPr defaultRowHeight="12.75"/>
  <cols>
    <col min="1" max="1" width="20.28515625" style="13" customWidth="1"/>
    <col min="2" max="2" width="17" style="13" customWidth="1"/>
    <col min="3" max="3" width="24.5703125" style="13" customWidth="1"/>
    <col min="4" max="4" width="22.28515625" style="13" customWidth="1"/>
    <col min="5" max="189" width="9.140625" style="13"/>
    <col min="190" max="190" width="16.7109375" style="13" customWidth="1"/>
    <col min="191" max="196" width="9.7109375" style="13" customWidth="1"/>
    <col min="197" max="445" width="9.140625" style="13"/>
    <col min="446" max="446" width="16.7109375" style="13" customWidth="1"/>
    <col min="447" max="452" width="9.7109375" style="13" customWidth="1"/>
    <col min="453" max="701" width="9.140625" style="13"/>
    <col min="702" max="702" width="16.7109375" style="13" customWidth="1"/>
    <col min="703" max="708" width="9.7109375" style="13" customWidth="1"/>
    <col min="709" max="957" width="9.140625" style="13"/>
    <col min="958" max="958" width="16.7109375" style="13" customWidth="1"/>
    <col min="959" max="964" width="9.7109375" style="13" customWidth="1"/>
    <col min="965" max="1213" width="9.140625" style="13"/>
    <col min="1214" max="1214" width="16.7109375" style="13" customWidth="1"/>
    <col min="1215" max="1220" width="9.7109375" style="13" customWidth="1"/>
    <col min="1221" max="1469" width="9.140625" style="13"/>
    <col min="1470" max="1470" width="16.7109375" style="13" customWidth="1"/>
    <col min="1471" max="1476" width="9.7109375" style="13" customWidth="1"/>
    <col min="1477" max="1725" width="9.140625" style="13"/>
    <col min="1726" max="1726" width="16.7109375" style="13" customWidth="1"/>
    <col min="1727" max="1732" width="9.7109375" style="13" customWidth="1"/>
    <col min="1733" max="1981" width="9.140625" style="13"/>
    <col min="1982" max="1982" width="16.7109375" style="13" customWidth="1"/>
    <col min="1983" max="1988" width="9.7109375" style="13" customWidth="1"/>
    <col min="1989" max="2237" width="9.140625" style="13"/>
    <col min="2238" max="2238" width="16.7109375" style="13" customWidth="1"/>
    <col min="2239" max="2244" width="9.7109375" style="13" customWidth="1"/>
    <col min="2245" max="2493" width="9.140625" style="13"/>
    <col min="2494" max="2494" width="16.7109375" style="13" customWidth="1"/>
    <col min="2495" max="2500" width="9.7109375" style="13" customWidth="1"/>
    <col min="2501" max="2749" width="9.140625" style="13"/>
    <col min="2750" max="2750" width="16.7109375" style="13" customWidth="1"/>
    <col min="2751" max="2756" width="9.7109375" style="13" customWidth="1"/>
    <col min="2757" max="3005" width="9.140625" style="13"/>
    <col min="3006" max="3006" width="16.7109375" style="13" customWidth="1"/>
    <col min="3007" max="3012" width="9.7109375" style="13" customWidth="1"/>
    <col min="3013" max="3261" width="9.140625" style="13"/>
    <col min="3262" max="3262" width="16.7109375" style="13" customWidth="1"/>
    <col min="3263" max="3268" width="9.7109375" style="13" customWidth="1"/>
    <col min="3269" max="3517" width="9.140625" style="13"/>
    <col min="3518" max="3518" width="16.7109375" style="13" customWidth="1"/>
    <col min="3519" max="3524" width="9.7109375" style="13" customWidth="1"/>
    <col min="3525" max="3773" width="9.140625" style="13"/>
    <col min="3774" max="3774" width="16.7109375" style="13" customWidth="1"/>
    <col min="3775" max="3780" width="9.7109375" style="13" customWidth="1"/>
    <col min="3781" max="4029" width="9.140625" style="13"/>
    <col min="4030" max="4030" width="16.7109375" style="13" customWidth="1"/>
    <col min="4031" max="4036" width="9.7109375" style="13" customWidth="1"/>
    <col min="4037" max="4285" width="9.140625" style="13"/>
    <col min="4286" max="4286" width="16.7109375" style="13" customWidth="1"/>
    <col min="4287" max="4292" width="9.7109375" style="13" customWidth="1"/>
    <col min="4293" max="4541" width="9.140625" style="13"/>
    <col min="4542" max="4542" width="16.7109375" style="13" customWidth="1"/>
    <col min="4543" max="4548" width="9.7109375" style="13" customWidth="1"/>
    <col min="4549" max="4797" width="9.140625" style="13"/>
    <col min="4798" max="4798" width="16.7109375" style="13" customWidth="1"/>
    <col min="4799" max="4804" width="9.7109375" style="13" customWidth="1"/>
    <col min="4805" max="5053" width="9.140625" style="13"/>
    <col min="5054" max="5054" width="16.7109375" style="13" customWidth="1"/>
    <col min="5055" max="5060" width="9.7109375" style="13" customWidth="1"/>
    <col min="5061" max="5309" width="9.140625" style="13"/>
    <col min="5310" max="5310" width="16.7109375" style="13" customWidth="1"/>
    <col min="5311" max="5316" width="9.7109375" style="13" customWidth="1"/>
    <col min="5317" max="5565" width="9.140625" style="13"/>
    <col min="5566" max="5566" width="16.7109375" style="13" customWidth="1"/>
    <col min="5567" max="5572" width="9.7109375" style="13" customWidth="1"/>
    <col min="5573" max="5821" width="9.140625" style="13"/>
    <col min="5822" max="5822" width="16.7109375" style="13" customWidth="1"/>
    <col min="5823" max="5828" width="9.7109375" style="13" customWidth="1"/>
    <col min="5829" max="6077" width="9.140625" style="13"/>
    <col min="6078" max="6078" width="16.7109375" style="13" customWidth="1"/>
    <col min="6079" max="6084" width="9.7109375" style="13" customWidth="1"/>
    <col min="6085" max="6333" width="9.140625" style="13"/>
    <col min="6334" max="6334" width="16.7109375" style="13" customWidth="1"/>
    <col min="6335" max="6340" width="9.7109375" style="13" customWidth="1"/>
    <col min="6341" max="6589" width="9.140625" style="13"/>
    <col min="6590" max="6590" width="16.7109375" style="13" customWidth="1"/>
    <col min="6591" max="6596" width="9.7109375" style="13" customWidth="1"/>
    <col min="6597" max="6845" width="9.140625" style="13"/>
    <col min="6846" max="6846" width="16.7109375" style="13" customWidth="1"/>
    <col min="6847" max="6852" width="9.7109375" style="13" customWidth="1"/>
    <col min="6853" max="7101" width="9.140625" style="13"/>
    <col min="7102" max="7102" width="16.7109375" style="13" customWidth="1"/>
    <col min="7103" max="7108" width="9.7109375" style="13" customWidth="1"/>
    <col min="7109" max="7357" width="9.140625" style="13"/>
    <col min="7358" max="7358" width="16.7109375" style="13" customWidth="1"/>
    <col min="7359" max="7364" width="9.7109375" style="13" customWidth="1"/>
    <col min="7365" max="7613" width="9.140625" style="13"/>
    <col min="7614" max="7614" width="16.7109375" style="13" customWidth="1"/>
    <col min="7615" max="7620" width="9.7109375" style="13" customWidth="1"/>
    <col min="7621" max="7869" width="9.140625" style="13"/>
    <col min="7870" max="7870" width="16.7109375" style="13" customWidth="1"/>
    <col min="7871" max="7876" width="9.7109375" style="13" customWidth="1"/>
    <col min="7877" max="8125" width="9.140625" style="13"/>
    <col min="8126" max="8126" width="16.7109375" style="13" customWidth="1"/>
    <col min="8127" max="8132" width="9.7109375" style="13" customWidth="1"/>
    <col min="8133" max="8381" width="9.140625" style="13"/>
    <col min="8382" max="8382" width="16.7109375" style="13" customWidth="1"/>
    <col min="8383" max="8388" width="9.7109375" style="13" customWidth="1"/>
    <col min="8389" max="8637" width="9.140625" style="13"/>
    <col min="8638" max="8638" width="16.7109375" style="13" customWidth="1"/>
    <col min="8639" max="8644" width="9.7109375" style="13" customWidth="1"/>
    <col min="8645" max="8893" width="9.140625" style="13"/>
    <col min="8894" max="8894" width="16.7109375" style="13" customWidth="1"/>
    <col min="8895" max="8900" width="9.7109375" style="13" customWidth="1"/>
    <col min="8901" max="9149" width="9.140625" style="13"/>
    <col min="9150" max="9150" width="16.7109375" style="13" customWidth="1"/>
    <col min="9151" max="9156" width="9.7109375" style="13" customWidth="1"/>
    <col min="9157" max="9405" width="9.140625" style="13"/>
    <col min="9406" max="9406" width="16.7109375" style="13" customWidth="1"/>
    <col min="9407" max="9412" width="9.7109375" style="13" customWidth="1"/>
    <col min="9413" max="9661" width="9.140625" style="13"/>
    <col min="9662" max="9662" width="16.7109375" style="13" customWidth="1"/>
    <col min="9663" max="9668" width="9.7109375" style="13" customWidth="1"/>
    <col min="9669" max="9917" width="9.140625" style="13"/>
    <col min="9918" max="9918" width="16.7109375" style="13" customWidth="1"/>
    <col min="9919" max="9924" width="9.7109375" style="13" customWidth="1"/>
    <col min="9925" max="10173" width="9.140625" style="13"/>
    <col min="10174" max="10174" width="16.7109375" style="13" customWidth="1"/>
    <col min="10175" max="10180" width="9.7109375" style="13" customWidth="1"/>
    <col min="10181" max="10429" width="9.140625" style="13"/>
    <col min="10430" max="10430" width="16.7109375" style="13" customWidth="1"/>
    <col min="10431" max="10436" width="9.7109375" style="13" customWidth="1"/>
    <col min="10437" max="10685" width="9.140625" style="13"/>
    <col min="10686" max="10686" width="16.7109375" style="13" customWidth="1"/>
    <col min="10687" max="10692" width="9.7109375" style="13" customWidth="1"/>
    <col min="10693" max="10941" width="9.140625" style="13"/>
    <col min="10942" max="10942" width="16.7109375" style="13" customWidth="1"/>
    <col min="10943" max="10948" width="9.7109375" style="13" customWidth="1"/>
    <col min="10949" max="11197" width="9.140625" style="13"/>
    <col min="11198" max="11198" width="16.7109375" style="13" customWidth="1"/>
    <col min="11199" max="11204" width="9.7109375" style="13" customWidth="1"/>
    <col min="11205" max="11453" width="9.140625" style="13"/>
    <col min="11454" max="11454" width="16.7109375" style="13" customWidth="1"/>
    <col min="11455" max="11460" width="9.7109375" style="13" customWidth="1"/>
    <col min="11461" max="11709" width="9.140625" style="13"/>
    <col min="11710" max="11710" width="16.7109375" style="13" customWidth="1"/>
    <col min="11711" max="11716" width="9.7109375" style="13" customWidth="1"/>
    <col min="11717" max="11965" width="9.140625" style="13"/>
    <col min="11966" max="11966" width="16.7109375" style="13" customWidth="1"/>
    <col min="11967" max="11972" width="9.7109375" style="13" customWidth="1"/>
    <col min="11973" max="12221" width="9.140625" style="13"/>
    <col min="12222" max="12222" width="16.7109375" style="13" customWidth="1"/>
    <col min="12223" max="12228" width="9.7109375" style="13" customWidth="1"/>
    <col min="12229" max="12477" width="9.140625" style="13"/>
    <col min="12478" max="12478" width="16.7109375" style="13" customWidth="1"/>
    <col min="12479" max="12484" width="9.7109375" style="13" customWidth="1"/>
    <col min="12485" max="12733" width="9.140625" style="13"/>
    <col min="12734" max="12734" width="16.7109375" style="13" customWidth="1"/>
    <col min="12735" max="12740" width="9.7109375" style="13" customWidth="1"/>
    <col min="12741" max="12989" width="9.140625" style="13"/>
    <col min="12990" max="12990" width="16.7109375" style="13" customWidth="1"/>
    <col min="12991" max="12996" width="9.7109375" style="13" customWidth="1"/>
    <col min="12997" max="13245" width="9.140625" style="13"/>
    <col min="13246" max="13246" width="16.7109375" style="13" customWidth="1"/>
    <col min="13247" max="13252" width="9.7109375" style="13" customWidth="1"/>
    <col min="13253" max="13501" width="9.140625" style="13"/>
    <col min="13502" max="13502" width="16.7109375" style="13" customWidth="1"/>
    <col min="13503" max="13508" width="9.7109375" style="13" customWidth="1"/>
    <col min="13509" max="13757" width="9.140625" style="13"/>
    <col min="13758" max="13758" width="16.7109375" style="13" customWidth="1"/>
    <col min="13759" max="13764" width="9.7109375" style="13" customWidth="1"/>
    <col min="13765" max="14013" width="9.140625" style="13"/>
    <col min="14014" max="14014" width="16.7109375" style="13" customWidth="1"/>
    <col min="14015" max="14020" width="9.7109375" style="13" customWidth="1"/>
    <col min="14021" max="14269" width="9.140625" style="13"/>
    <col min="14270" max="14270" width="16.7109375" style="13" customWidth="1"/>
    <col min="14271" max="14276" width="9.7109375" style="13" customWidth="1"/>
    <col min="14277" max="14525" width="9.140625" style="13"/>
    <col min="14526" max="14526" width="16.7109375" style="13" customWidth="1"/>
    <col min="14527" max="14532" width="9.7109375" style="13" customWidth="1"/>
    <col min="14533" max="14781" width="9.140625" style="13"/>
    <col min="14782" max="14782" width="16.7109375" style="13" customWidth="1"/>
    <col min="14783" max="14788" width="9.7109375" style="13" customWidth="1"/>
    <col min="14789" max="15037" width="9.140625" style="13"/>
    <col min="15038" max="15038" width="16.7109375" style="13" customWidth="1"/>
    <col min="15039" max="15044" width="9.7109375" style="13" customWidth="1"/>
    <col min="15045" max="15293" width="9.140625" style="13"/>
    <col min="15294" max="15294" width="16.7109375" style="13" customWidth="1"/>
    <col min="15295" max="15300" width="9.7109375" style="13" customWidth="1"/>
    <col min="15301" max="15549" width="9.140625" style="13"/>
    <col min="15550" max="15550" width="16.7109375" style="13" customWidth="1"/>
    <col min="15551" max="15556" width="9.7109375" style="13" customWidth="1"/>
    <col min="15557" max="15805" width="9.140625" style="13"/>
    <col min="15806" max="15806" width="16.7109375" style="13" customWidth="1"/>
    <col min="15807" max="15812" width="9.7109375" style="13" customWidth="1"/>
    <col min="15813" max="16061" width="9.140625" style="13"/>
    <col min="16062" max="16062" width="16.7109375" style="13" customWidth="1"/>
    <col min="16063" max="16068" width="9.7109375" style="13" customWidth="1"/>
    <col min="16069" max="16384" width="9.140625" style="13"/>
  </cols>
  <sheetData>
    <row r="1" spans="1:6">
      <c r="A1" s="519" t="s">
        <v>27</v>
      </c>
      <c r="B1" s="519"/>
      <c r="C1" s="519"/>
      <c r="D1" s="519"/>
    </row>
    <row r="2" spans="1:6" ht="14.25" customHeight="1">
      <c r="A2" s="14"/>
      <c r="B2" s="15"/>
      <c r="C2" s="15"/>
      <c r="D2" s="14"/>
    </row>
    <row r="3" spans="1:6" ht="15" customHeight="1">
      <c r="A3" s="520" t="s">
        <v>25</v>
      </c>
      <c r="B3" s="522" t="s">
        <v>26</v>
      </c>
      <c r="C3" s="524" t="s">
        <v>28</v>
      </c>
      <c r="D3" s="525"/>
    </row>
    <row r="4" spans="1:6" ht="19.5" customHeight="1">
      <c r="A4" s="521"/>
      <c r="B4" s="523"/>
      <c r="C4" s="16" t="s">
        <v>70</v>
      </c>
      <c r="D4" s="17" t="s">
        <v>71</v>
      </c>
    </row>
    <row r="5" spans="1:6" ht="22.5" customHeight="1">
      <c r="A5" s="18" t="s">
        <v>24</v>
      </c>
      <c r="B5" s="19">
        <f>C5+D5</f>
        <v>683057.4</v>
      </c>
      <c r="C5" s="23">
        <f>SUM(C6:C29)</f>
        <v>500819.7</v>
      </c>
      <c r="D5" s="23">
        <f>SUM(D6:D29)</f>
        <v>182237.7</v>
      </c>
    </row>
    <row r="6" spans="1:6" ht="15.75" customHeight="1">
      <c r="A6" s="20" t="s">
        <v>11</v>
      </c>
      <c r="B6" s="21">
        <f t="shared" ref="B6:B29" si="0">C6+D6</f>
        <v>6655</v>
      </c>
      <c r="C6" s="22">
        <v>5291</v>
      </c>
      <c r="D6" s="22">
        <v>1364</v>
      </c>
    </row>
    <row r="7" spans="1:6" ht="15.75" customHeight="1">
      <c r="A7" s="20" t="s">
        <v>12</v>
      </c>
      <c r="B7" s="21">
        <f t="shared" si="0"/>
        <v>2515.5</v>
      </c>
      <c r="C7" s="22">
        <v>1795.3</v>
      </c>
      <c r="D7" s="22">
        <v>720.2</v>
      </c>
    </row>
    <row r="8" spans="1:6" ht="15.75" customHeight="1">
      <c r="A8" s="20" t="s">
        <v>0</v>
      </c>
      <c r="B8" s="21">
        <f t="shared" si="0"/>
        <v>725.2</v>
      </c>
      <c r="C8" s="22">
        <v>725.2</v>
      </c>
      <c r="D8" s="22">
        <v>0</v>
      </c>
    </row>
    <row r="9" spans="1:6" ht="15.75" customHeight="1">
      <c r="A9" s="20" t="s">
        <v>13</v>
      </c>
      <c r="B9" s="21">
        <f t="shared" si="0"/>
        <v>0</v>
      </c>
      <c r="C9" s="22"/>
      <c r="D9" s="22">
        <v>0</v>
      </c>
    </row>
    <row r="10" spans="1:6" ht="15.75" customHeight="1">
      <c r="A10" s="20" t="s">
        <v>14</v>
      </c>
      <c r="B10" s="21">
        <f t="shared" si="0"/>
        <v>4157.8999999999996</v>
      </c>
      <c r="C10" s="22">
        <v>4157.8999999999996</v>
      </c>
      <c r="D10" s="22">
        <v>0</v>
      </c>
    </row>
    <row r="11" spans="1:6" ht="15.75" customHeight="1">
      <c r="A11" s="20" t="s">
        <v>15</v>
      </c>
      <c r="B11" s="21">
        <f t="shared" si="0"/>
        <v>950.9</v>
      </c>
      <c r="C11" s="22">
        <v>186.4</v>
      </c>
      <c r="D11" s="22">
        <v>764.5</v>
      </c>
    </row>
    <row r="12" spans="1:6" ht="15.75" customHeight="1">
      <c r="A12" s="20" t="s">
        <v>6</v>
      </c>
      <c r="B12" s="21">
        <f t="shared" si="0"/>
        <v>1529.2</v>
      </c>
      <c r="C12" s="22">
        <v>541.20000000000005</v>
      </c>
      <c r="D12" s="22">
        <v>988</v>
      </c>
    </row>
    <row r="13" spans="1:6" ht="15.75" customHeight="1">
      <c r="A13" s="20" t="s">
        <v>1</v>
      </c>
      <c r="B13" s="21">
        <f t="shared" si="0"/>
        <v>126</v>
      </c>
      <c r="C13" s="22">
        <v>126</v>
      </c>
      <c r="D13" s="22"/>
      <c r="F13" s="14"/>
    </row>
    <row r="14" spans="1:6" ht="15.75" customHeight="1">
      <c r="A14" s="20" t="s">
        <v>16</v>
      </c>
      <c r="B14" s="21">
        <f t="shared" si="0"/>
        <v>1234.4000000000001</v>
      </c>
      <c r="C14" s="22">
        <v>934.4</v>
      </c>
      <c r="D14" s="22">
        <v>300</v>
      </c>
      <c r="F14" s="14"/>
    </row>
    <row r="15" spans="1:6" ht="15.75" customHeight="1">
      <c r="A15" s="20" t="s">
        <v>2</v>
      </c>
      <c r="B15" s="21">
        <f t="shared" si="0"/>
        <v>28881.3</v>
      </c>
      <c r="C15" s="22">
        <v>20381.3</v>
      </c>
      <c r="D15" s="22">
        <v>8500</v>
      </c>
      <c r="F15" s="14"/>
    </row>
    <row r="16" spans="1:6" ht="15.75" customHeight="1">
      <c r="A16" s="20" t="s">
        <v>17</v>
      </c>
      <c r="B16" s="21">
        <f t="shared" si="0"/>
        <v>530.20000000000005</v>
      </c>
      <c r="C16" s="22">
        <v>128</v>
      </c>
      <c r="D16" s="22">
        <v>402.2</v>
      </c>
      <c r="F16" s="14"/>
    </row>
    <row r="17" spans="1:4" ht="15.75" customHeight="1">
      <c r="A17" s="20" t="s">
        <v>3</v>
      </c>
      <c r="B17" s="21">
        <f t="shared" si="0"/>
        <v>268.2</v>
      </c>
      <c r="C17" s="22">
        <v>268.2</v>
      </c>
      <c r="D17" s="22">
        <v>0</v>
      </c>
    </row>
    <row r="18" spans="1:4" ht="15.75" customHeight="1">
      <c r="A18" s="20" t="s">
        <v>18</v>
      </c>
      <c r="B18" s="21">
        <f t="shared" si="0"/>
        <v>916.09999999999991</v>
      </c>
      <c r="C18" s="22">
        <v>537.79999999999995</v>
      </c>
      <c r="D18" s="22">
        <v>378.3</v>
      </c>
    </row>
    <row r="19" spans="1:4" ht="15.75" customHeight="1">
      <c r="A19" s="20" t="s">
        <v>19</v>
      </c>
      <c r="B19" s="21">
        <f t="shared" si="0"/>
        <v>2676.4</v>
      </c>
      <c r="C19" s="22">
        <v>1804</v>
      </c>
      <c r="D19" s="22">
        <v>872.4</v>
      </c>
    </row>
    <row r="20" spans="1:4" ht="15.75" customHeight="1">
      <c r="A20" s="20" t="s">
        <v>20</v>
      </c>
      <c r="B20" s="21">
        <f t="shared" si="0"/>
        <v>5440.2</v>
      </c>
      <c r="C20" s="22">
        <v>5440.2</v>
      </c>
      <c r="D20" s="22">
        <v>0</v>
      </c>
    </row>
    <row r="21" spans="1:4" ht="15.75" customHeight="1">
      <c r="A21" s="20" t="s">
        <v>7</v>
      </c>
      <c r="B21" s="21">
        <f t="shared" si="0"/>
        <v>2881.8</v>
      </c>
      <c r="C21" s="22">
        <v>2881.8</v>
      </c>
      <c r="D21" s="22"/>
    </row>
    <row r="22" spans="1:4" ht="15.75" customHeight="1">
      <c r="A22" s="20" t="s">
        <v>9</v>
      </c>
      <c r="B22" s="21">
        <f t="shared" si="0"/>
        <v>5936.5</v>
      </c>
      <c r="C22" s="22">
        <v>3436.5</v>
      </c>
      <c r="D22" s="22">
        <v>2500</v>
      </c>
    </row>
    <row r="23" spans="1:4" ht="15.75" customHeight="1">
      <c r="A23" s="20" t="s">
        <v>21</v>
      </c>
      <c r="B23" s="21">
        <f t="shared" si="0"/>
        <v>25165.600000000002</v>
      </c>
      <c r="C23" s="22">
        <v>120.9</v>
      </c>
      <c r="D23" s="22">
        <v>25044.7</v>
      </c>
    </row>
    <row r="24" spans="1:4" ht="15.75" customHeight="1">
      <c r="A24" s="20" t="s">
        <v>22</v>
      </c>
      <c r="B24" s="21">
        <f t="shared" si="0"/>
        <v>3020.8</v>
      </c>
      <c r="C24" s="22">
        <v>1520.8</v>
      </c>
      <c r="D24" s="22">
        <v>1500</v>
      </c>
    </row>
    <row r="25" spans="1:4" ht="15.75" customHeight="1">
      <c r="A25" s="20" t="s">
        <v>10</v>
      </c>
      <c r="B25" s="21">
        <f t="shared" si="0"/>
        <v>2284.5</v>
      </c>
      <c r="C25" s="22">
        <v>284.5</v>
      </c>
      <c r="D25" s="22">
        <v>2000</v>
      </c>
    </row>
    <row r="26" spans="1:4" ht="15.75" customHeight="1">
      <c r="A26" s="20" t="s">
        <v>23</v>
      </c>
      <c r="B26" s="21">
        <f t="shared" si="0"/>
        <v>278.5</v>
      </c>
      <c r="C26" s="22">
        <v>278.5</v>
      </c>
      <c r="D26" s="22"/>
    </row>
    <row r="27" spans="1:4" ht="15.75" customHeight="1">
      <c r="A27" s="20" t="s">
        <v>4</v>
      </c>
      <c r="B27" s="21">
        <f t="shared" si="0"/>
        <v>585443.19999999995</v>
      </c>
      <c r="C27" s="22">
        <v>448691</v>
      </c>
      <c r="D27" s="22">
        <v>136752.20000000001</v>
      </c>
    </row>
    <row r="28" spans="1:4" ht="15.75" customHeight="1">
      <c r="A28" s="20" t="s">
        <v>5</v>
      </c>
      <c r="B28" s="21">
        <f t="shared" si="0"/>
        <v>1060.3</v>
      </c>
      <c r="C28" s="22">
        <v>1060.3</v>
      </c>
      <c r="D28" s="22"/>
    </row>
    <row r="29" spans="1:4" ht="15.75" customHeight="1">
      <c r="A29" s="20" t="s">
        <v>8</v>
      </c>
      <c r="B29" s="21">
        <f t="shared" si="0"/>
        <v>379.7</v>
      </c>
      <c r="C29" s="22">
        <v>228.5</v>
      </c>
      <c r="D29" s="22">
        <v>151.19999999999999</v>
      </c>
    </row>
  </sheetData>
  <mergeCells count="4">
    <mergeCell ref="A1:D1"/>
    <mergeCell ref="A3:A4"/>
    <mergeCell ref="B3:B4"/>
    <mergeCell ref="C3:D3"/>
  </mergeCells>
  <pageMargins left="1" right="0.2" top="0.47" bottom="0.28000000000000003" header="0" footer="0.3"/>
  <pageSetup paperSize="9" orientation="portrait" r:id="rId1"/>
  <headerFooter scaleWithDoc="0">
    <oddFooter>&amp;R8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3:N81"/>
  <sheetViews>
    <sheetView workbookViewId="0">
      <selection activeCell="E25" sqref="E25"/>
    </sheetView>
  </sheetViews>
  <sheetFormatPr defaultRowHeight="12.75"/>
  <cols>
    <col min="1" max="1" width="14.28515625" style="13" customWidth="1"/>
    <col min="2" max="9" width="9.28515625" style="13" customWidth="1"/>
    <col min="10" max="10" width="8.5703125" style="13" customWidth="1"/>
    <col min="11" max="12" width="0" style="13" hidden="1" customWidth="1"/>
    <col min="13" max="13" width="12" style="13" hidden="1" customWidth="1"/>
    <col min="14" max="168" width="9.140625" style="13"/>
    <col min="169" max="169" width="16.7109375" style="13" customWidth="1"/>
    <col min="170" max="175" width="9.7109375" style="13" customWidth="1"/>
    <col min="176" max="424" width="9.140625" style="13"/>
    <col min="425" max="425" width="16.7109375" style="13" customWidth="1"/>
    <col min="426" max="431" width="9.7109375" style="13" customWidth="1"/>
    <col min="432" max="680" width="9.140625" style="13"/>
    <col min="681" max="681" width="16.7109375" style="13" customWidth="1"/>
    <col min="682" max="687" width="9.7109375" style="13" customWidth="1"/>
    <col min="688" max="936" width="9.140625" style="13"/>
    <col min="937" max="937" width="16.7109375" style="13" customWidth="1"/>
    <col min="938" max="943" width="9.7109375" style="13" customWidth="1"/>
    <col min="944" max="1192" width="9.140625" style="13"/>
    <col min="1193" max="1193" width="16.7109375" style="13" customWidth="1"/>
    <col min="1194" max="1199" width="9.7109375" style="13" customWidth="1"/>
    <col min="1200" max="1448" width="9.140625" style="13"/>
    <col min="1449" max="1449" width="16.7109375" style="13" customWidth="1"/>
    <col min="1450" max="1455" width="9.7109375" style="13" customWidth="1"/>
    <col min="1456" max="1704" width="9.140625" style="13"/>
    <col min="1705" max="1705" width="16.7109375" style="13" customWidth="1"/>
    <col min="1706" max="1711" width="9.7109375" style="13" customWidth="1"/>
    <col min="1712" max="1960" width="9.140625" style="13"/>
    <col min="1961" max="1961" width="16.7109375" style="13" customWidth="1"/>
    <col min="1962" max="1967" width="9.7109375" style="13" customWidth="1"/>
    <col min="1968" max="2216" width="9.140625" style="13"/>
    <col min="2217" max="2217" width="16.7109375" style="13" customWidth="1"/>
    <col min="2218" max="2223" width="9.7109375" style="13" customWidth="1"/>
    <col min="2224" max="2472" width="9.140625" style="13"/>
    <col min="2473" max="2473" width="16.7109375" style="13" customWidth="1"/>
    <col min="2474" max="2479" width="9.7109375" style="13" customWidth="1"/>
    <col min="2480" max="2728" width="9.140625" style="13"/>
    <col min="2729" max="2729" width="16.7109375" style="13" customWidth="1"/>
    <col min="2730" max="2735" width="9.7109375" style="13" customWidth="1"/>
    <col min="2736" max="2984" width="9.140625" style="13"/>
    <col min="2985" max="2985" width="16.7109375" style="13" customWidth="1"/>
    <col min="2986" max="2991" width="9.7109375" style="13" customWidth="1"/>
    <col min="2992" max="3240" width="9.140625" style="13"/>
    <col min="3241" max="3241" width="16.7109375" style="13" customWidth="1"/>
    <col min="3242" max="3247" width="9.7109375" style="13" customWidth="1"/>
    <col min="3248" max="3496" width="9.140625" style="13"/>
    <col min="3497" max="3497" width="16.7109375" style="13" customWidth="1"/>
    <col min="3498" max="3503" width="9.7109375" style="13" customWidth="1"/>
    <col min="3504" max="3752" width="9.140625" style="13"/>
    <col min="3753" max="3753" width="16.7109375" style="13" customWidth="1"/>
    <col min="3754" max="3759" width="9.7109375" style="13" customWidth="1"/>
    <col min="3760" max="4008" width="9.140625" style="13"/>
    <col min="4009" max="4009" width="16.7109375" style="13" customWidth="1"/>
    <col min="4010" max="4015" width="9.7109375" style="13" customWidth="1"/>
    <col min="4016" max="4264" width="9.140625" style="13"/>
    <col min="4265" max="4265" width="16.7109375" style="13" customWidth="1"/>
    <col min="4266" max="4271" width="9.7109375" style="13" customWidth="1"/>
    <col min="4272" max="4520" width="9.140625" style="13"/>
    <col min="4521" max="4521" width="16.7109375" style="13" customWidth="1"/>
    <col min="4522" max="4527" width="9.7109375" style="13" customWidth="1"/>
    <col min="4528" max="4776" width="9.140625" style="13"/>
    <col min="4777" max="4777" width="16.7109375" style="13" customWidth="1"/>
    <col min="4778" max="4783" width="9.7109375" style="13" customWidth="1"/>
    <col min="4784" max="5032" width="9.140625" style="13"/>
    <col min="5033" max="5033" width="16.7109375" style="13" customWidth="1"/>
    <col min="5034" max="5039" width="9.7109375" style="13" customWidth="1"/>
    <col min="5040" max="5288" width="9.140625" style="13"/>
    <col min="5289" max="5289" width="16.7109375" style="13" customWidth="1"/>
    <col min="5290" max="5295" width="9.7109375" style="13" customWidth="1"/>
    <col min="5296" max="5544" width="9.140625" style="13"/>
    <col min="5545" max="5545" width="16.7109375" style="13" customWidth="1"/>
    <col min="5546" max="5551" width="9.7109375" style="13" customWidth="1"/>
    <col min="5552" max="5800" width="9.140625" style="13"/>
    <col min="5801" max="5801" width="16.7109375" style="13" customWidth="1"/>
    <col min="5802" max="5807" width="9.7109375" style="13" customWidth="1"/>
    <col min="5808" max="6056" width="9.140625" style="13"/>
    <col min="6057" max="6057" width="16.7109375" style="13" customWidth="1"/>
    <col min="6058" max="6063" width="9.7109375" style="13" customWidth="1"/>
    <col min="6064" max="6312" width="9.140625" style="13"/>
    <col min="6313" max="6313" width="16.7109375" style="13" customWidth="1"/>
    <col min="6314" max="6319" width="9.7109375" style="13" customWidth="1"/>
    <col min="6320" max="6568" width="9.140625" style="13"/>
    <col min="6569" max="6569" width="16.7109375" style="13" customWidth="1"/>
    <col min="6570" max="6575" width="9.7109375" style="13" customWidth="1"/>
    <col min="6576" max="6824" width="9.140625" style="13"/>
    <col min="6825" max="6825" width="16.7109375" style="13" customWidth="1"/>
    <col min="6826" max="6831" width="9.7109375" style="13" customWidth="1"/>
    <col min="6832" max="7080" width="9.140625" style="13"/>
    <col min="7081" max="7081" width="16.7109375" style="13" customWidth="1"/>
    <col min="7082" max="7087" width="9.7109375" style="13" customWidth="1"/>
    <col min="7088" max="7336" width="9.140625" style="13"/>
    <col min="7337" max="7337" width="16.7109375" style="13" customWidth="1"/>
    <col min="7338" max="7343" width="9.7109375" style="13" customWidth="1"/>
    <col min="7344" max="7592" width="9.140625" style="13"/>
    <col min="7593" max="7593" width="16.7109375" style="13" customWidth="1"/>
    <col min="7594" max="7599" width="9.7109375" style="13" customWidth="1"/>
    <col min="7600" max="7848" width="9.140625" style="13"/>
    <col min="7849" max="7849" width="16.7109375" style="13" customWidth="1"/>
    <col min="7850" max="7855" width="9.7109375" style="13" customWidth="1"/>
    <col min="7856" max="8104" width="9.140625" style="13"/>
    <col min="8105" max="8105" width="16.7109375" style="13" customWidth="1"/>
    <col min="8106" max="8111" width="9.7109375" style="13" customWidth="1"/>
    <col min="8112" max="8360" width="9.140625" style="13"/>
    <col min="8361" max="8361" width="16.7109375" style="13" customWidth="1"/>
    <col min="8362" max="8367" width="9.7109375" style="13" customWidth="1"/>
    <col min="8368" max="8616" width="9.140625" style="13"/>
    <col min="8617" max="8617" width="16.7109375" style="13" customWidth="1"/>
    <col min="8618" max="8623" width="9.7109375" style="13" customWidth="1"/>
    <col min="8624" max="8872" width="9.140625" style="13"/>
    <col min="8873" max="8873" width="16.7109375" style="13" customWidth="1"/>
    <col min="8874" max="8879" width="9.7109375" style="13" customWidth="1"/>
    <col min="8880" max="9128" width="9.140625" style="13"/>
    <col min="9129" max="9129" width="16.7109375" style="13" customWidth="1"/>
    <col min="9130" max="9135" width="9.7109375" style="13" customWidth="1"/>
    <col min="9136" max="9384" width="9.140625" style="13"/>
    <col min="9385" max="9385" width="16.7109375" style="13" customWidth="1"/>
    <col min="9386" max="9391" width="9.7109375" style="13" customWidth="1"/>
    <col min="9392" max="9640" width="9.140625" style="13"/>
    <col min="9641" max="9641" width="16.7109375" style="13" customWidth="1"/>
    <col min="9642" max="9647" width="9.7109375" style="13" customWidth="1"/>
    <col min="9648" max="9896" width="9.140625" style="13"/>
    <col min="9897" max="9897" width="16.7109375" style="13" customWidth="1"/>
    <col min="9898" max="9903" width="9.7109375" style="13" customWidth="1"/>
    <col min="9904" max="10152" width="9.140625" style="13"/>
    <col min="10153" max="10153" width="16.7109375" style="13" customWidth="1"/>
    <col min="10154" max="10159" width="9.7109375" style="13" customWidth="1"/>
    <col min="10160" max="10408" width="9.140625" style="13"/>
    <col min="10409" max="10409" width="16.7109375" style="13" customWidth="1"/>
    <col min="10410" max="10415" width="9.7109375" style="13" customWidth="1"/>
    <col min="10416" max="10664" width="9.140625" style="13"/>
    <col min="10665" max="10665" width="16.7109375" style="13" customWidth="1"/>
    <col min="10666" max="10671" width="9.7109375" style="13" customWidth="1"/>
    <col min="10672" max="10920" width="9.140625" style="13"/>
    <col min="10921" max="10921" width="16.7109375" style="13" customWidth="1"/>
    <col min="10922" max="10927" width="9.7109375" style="13" customWidth="1"/>
    <col min="10928" max="11176" width="9.140625" style="13"/>
    <col min="11177" max="11177" width="16.7109375" style="13" customWidth="1"/>
    <col min="11178" max="11183" width="9.7109375" style="13" customWidth="1"/>
    <col min="11184" max="11432" width="9.140625" style="13"/>
    <col min="11433" max="11433" width="16.7109375" style="13" customWidth="1"/>
    <col min="11434" max="11439" width="9.7109375" style="13" customWidth="1"/>
    <col min="11440" max="11688" width="9.140625" style="13"/>
    <col min="11689" max="11689" width="16.7109375" style="13" customWidth="1"/>
    <col min="11690" max="11695" width="9.7109375" style="13" customWidth="1"/>
    <col min="11696" max="11944" width="9.140625" style="13"/>
    <col min="11945" max="11945" width="16.7109375" style="13" customWidth="1"/>
    <col min="11946" max="11951" width="9.7109375" style="13" customWidth="1"/>
    <col min="11952" max="12200" width="9.140625" style="13"/>
    <col min="12201" max="12201" width="16.7109375" style="13" customWidth="1"/>
    <col min="12202" max="12207" width="9.7109375" style="13" customWidth="1"/>
    <col min="12208" max="12456" width="9.140625" style="13"/>
    <col min="12457" max="12457" width="16.7109375" style="13" customWidth="1"/>
    <col min="12458" max="12463" width="9.7109375" style="13" customWidth="1"/>
    <col min="12464" max="12712" width="9.140625" style="13"/>
    <col min="12713" max="12713" width="16.7109375" style="13" customWidth="1"/>
    <col min="12714" max="12719" width="9.7109375" style="13" customWidth="1"/>
    <col min="12720" max="12968" width="9.140625" style="13"/>
    <col min="12969" max="12969" width="16.7109375" style="13" customWidth="1"/>
    <col min="12970" max="12975" width="9.7109375" style="13" customWidth="1"/>
    <col min="12976" max="13224" width="9.140625" style="13"/>
    <col min="13225" max="13225" width="16.7109375" style="13" customWidth="1"/>
    <col min="13226" max="13231" width="9.7109375" style="13" customWidth="1"/>
    <col min="13232" max="13480" width="9.140625" style="13"/>
    <col min="13481" max="13481" width="16.7109375" style="13" customWidth="1"/>
    <col min="13482" max="13487" width="9.7109375" style="13" customWidth="1"/>
    <col min="13488" max="13736" width="9.140625" style="13"/>
    <col min="13737" max="13737" width="16.7109375" style="13" customWidth="1"/>
    <col min="13738" max="13743" width="9.7109375" style="13" customWidth="1"/>
    <col min="13744" max="13992" width="9.140625" style="13"/>
    <col min="13993" max="13993" width="16.7109375" style="13" customWidth="1"/>
    <col min="13994" max="13999" width="9.7109375" style="13" customWidth="1"/>
    <col min="14000" max="14248" width="9.140625" style="13"/>
    <col min="14249" max="14249" width="16.7109375" style="13" customWidth="1"/>
    <col min="14250" max="14255" width="9.7109375" style="13" customWidth="1"/>
    <col min="14256" max="14504" width="9.140625" style="13"/>
    <col min="14505" max="14505" width="16.7109375" style="13" customWidth="1"/>
    <col min="14506" max="14511" width="9.7109375" style="13" customWidth="1"/>
    <col min="14512" max="14760" width="9.140625" style="13"/>
    <col min="14761" max="14761" width="16.7109375" style="13" customWidth="1"/>
    <col min="14762" max="14767" width="9.7109375" style="13" customWidth="1"/>
    <col min="14768" max="15016" width="9.140625" style="13"/>
    <col min="15017" max="15017" width="16.7109375" style="13" customWidth="1"/>
    <col min="15018" max="15023" width="9.7109375" style="13" customWidth="1"/>
    <col min="15024" max="15272" width="9.140625" style="13"/>
    <col min="15273" max="15273" width="16.7109375" style="13" customWidth="1"/>
    <col min="15274" max="15279" width="9.7109375" style="13" customWidth="1"/>
    <col min="15280" max="15528" width="9.140625" style="13"/>
    <col min="15529" max="15529" width="16.7109375" style="13" customWidth="1"/>
    <col min="15530" max="15535" width="9.7109375" style="13" customWidth="1"/>
    <col min="15536" max="15784" width="9.140625" style="13"/>
    <col min="15785" max="15785" width="16.7109375" style="13" customWidth="1"/>
    <col min="15786" max="15791" width="9.7109375" style="13" customWidth="1"/>
    <col min="15792" max="16040" width="9.140625" style="13"/>
    <col min="16041" max="16041" width="16.7109375" style="13" customWidth="1"/>
    <col min="16042" max="16047" width="9.7109375" style="13" customWidth="1"/>
    <col min="16048" max="16384" width="9.140625" style="13"/>
  </cols>
  <sheetData>
    <row r="3" spans="1:12">
      <c r="A3" s="519" t="s">
        <v>34</v>
      </c>
      <c r="B3" s="519"/>
      <c r="C3" s="519"/>
      <c r="D3" s="519"/>
      <c r="E3" s="519"/>
      <c r="F3" s="519"/>
      <c r="G3" s="519"/>
      <c r="H3" s="519"/>
      <c r="I3" s="519"/>
    </row>
    <row r="4" spans="1:12" ht="14.25" customHeight="1">
      <c r="A4" s="14"/>
      <c r="B4" s="14"/>
      <c r="C4" s="14"/>
    </row>
    <row r="5" spans="1:12" ht="15" customHeight="1">
      <c r="A5" s="520" t="s">
        <v>25</v>
      </c>
      <c r="B5" s="526" t="s">
        <v>35</v>
      </c>
      <c r="C5" s="527"/>
      <c r="D5" s="527"/>
      <c r="E5" s="528"/>
      <c r="F5" s="524" t="s">
        <v>36</v>
      </c>
      <c r="G5" s="525"/>
      <c r="H5" s="525"/>
      <c r="I5" s="525"/>
    </row>
    <row r="6" spans="1:12" ht="27" customHeight="1">
      <c r="A6" s="521"/>
      <c r="B6" s="526" t="s">
        <v>37</v>
      </c>
      <c r="C6" s="528"/>
      <c r="D6" s="524" t="s">
        <v>38</v>
      </c>
      <c r="E6" s="529"/>
      <c r="F6" s="526" t="s">
        <v>39</v>
      </c>
      <c r="G6" s="528"/>
      <c r="H6" s="526" t="s">
        <v>40</v>
      </c>
      <c r="I6" s="527"/>
    </row>
    <row r="7" spans="1:12">
      <c r="A7" s="521"/>
      <c r="B7" s="24">
        <v>2016</v>
      </c>
      <c r="C7" s="24">
        <v>2017</v>
      </c>
      <c r="D7" s="24">
        <v>2016</v>
      </c>
      <c r="E7" s="24">
        <v>2017</v>
      </c>
      <c r="F7" s="25">
        <v>2016</v>
      </c>
      <c r="G7" s="24">
        <v>2017</v>
      </c>
      <c r="H7" s="26">
        <v>2016</v>
      </c>
      <c r="I7" s="35">
        <v>2017</v>
      </c>
      <c r="J7" s="14"/>
      <c r="K7" s="36"/>
      <c r="L7" s="36"/>
    </row>
    <row r="8" spans="1:12">
      <c r="A8" s="18" t="s">
        <v>24</v>
      </c>
      <c r="B8" s="23">
        <f t="shared" ref="B8:I8" si="0">SUM(B9:B13)</f>
        <v>43737.7</v>
      </c>
      <c r="C8" s="23">
        <f t="shared" si="0"/>
        <v>40345</v>
      </c>
      <c r="D8" s="27">
        <f t="shared" si="0"/>
        <v>320845.09999999998</v>
      </c>
      <c r="E8" s="27">
        <f t="shared" si="0"/>
        <v>244628.1</v>
      </c>
      <c r="F8" s="27">
        <f t="shared" si="0"/>
        <v>26156.1</v>
      </c>
      <c r="G8" s="27">
        <f t="shared" si="0"/>
        <v>25587.800000000003</v>
      </c>
      <c r="H8" s="27">
        <f t="shared" si="0"/>
        <v>338699.7</v>
      </c>
      <c r="I8" s="27">
        <f t="shared" si="0"/>
        <v>231648.3</v>
      </c>
    </row>
    <row r="9" spans="1:12" ht="15.75" customHeight="1">
      <c r="A9" s="20" t="s">
        <v>41</v>
      </c>
      <c r="B9" s="34">
        <v>21450</v>
      </c>
      <c r="C9" s="28">
        <v>23488</v>
      </c>
      <c r="D9" s="22">
        <v>252071.1</v>
      </c>
      <c r="E9" s="22">
        <v>170468.3</v>
      </c>
      <c r="F9" s="29">
        <v>13829.1</v>
      </c>
      <c r="G9" s="29">
        <v>12674.6</v>
      </c>
      <c r="H9" s="22">
        <v>270448.7</v>
      </c>
      <c r="I9" s="22">
        <v>165371</v>
      </c>
    </row>
    <row r="10" spans="1:12" ht="15.75" customHeight="1">
      <c r="A10" s="20" t="s">
        <v>42</v>
      </c>
      <c r="B10" s="34">
        <v>373</v>
      </c>
      <c r="C10" s="28">
        <v>1146.5</v>
      </c>
      <c r="D10" s="22">
        <v>15160.5</v>
      </c>
      <c r="E10" s="22">
        <v>14111.7</v>
      </c>
      <c r="F10" s="29">
        <v>4856.7</v>
      </c>
      <c r="G10" s="29">
        <v>3588.6</v>
      </c>
      <c r="H10" s="22">
        <v>15134.1</v>
      </c>
      <c r="I10" s="22">
        <v>13132.5</v>
      </c>
    </row>
    <row r="11" spans="1:12" ht="15.75" customHeight="1">
      <c r="A11" s="20" t="s">
        <v>43</v>
      </c>
      <c r="B11" s="34">
        <v>20930</v>
      </c>
      <c r="C11" s="28">
        <v>14850</v>
      </c>
      <c r="D11" s="22">
        <v>23638.7</v>
      </c>
      <c r="E11" s="22">
        <v>28707.200000000001</v>
      </c>
      <c r="F11" s="29">
        <v>1022.4</v>
      </c>
      <c r="G11" s="29">
        <v>1606.2</v>
      </c>
      <c r="H11" s="22">
        <v>24393.5</v>
      </c>
      <c r="I11" s="22">
        <v>28699.8</v>
      </c>
    </row>
    <row r="12" spans="1:12" ht="15.75" customHeight="1">
      <c r="A12" s="20" t="s">
        <v>44</v>
      </c>
      <c r="B12" s="34">
        <v>567</v>
      </c>
      <c r="C12" s="28">
        <v>335</v>
      </c>
      <c r="D12" s="22">
        <v>6949.5</v>
      </c>
      <c r="E12" s="22">
        <v>5136.8</v>
      </c>
      <c r="F12" s="29">
        <v>40</v>
      </c>
      <c r="G12" s="29"/>
      <c r="H12" s="22">
        <v>5898.5</v>
      </c>
      <c r="I12" s="22">
        <v>5216.2</v>
      </c>
    </row>
    <row r="13" spans="1:12" ht="15.75" customHeight="1">
      <c r="A13" s="20" t="s">
        <v>45</v>
      </c>
      <c r="B13" s="34">
        <v>417.7</v>
      </c>
      <c r="C13" s="28">
        <v>525.5</v>
      </c>
      <c r="D13" s="22">
        <v>23025.3</v>
      </c>
      <c r="E13" s="22">
        <v>26204.1</v>
      </c>
      <c r="F13" s="29">
        <v>6407.9</v>
      </c>
      <c r="G13" s="29">
        <v>7718.4</v>
      </c>
      <c r="H13" s="22">
        <v>22824.9</v>
      </c>
      <c r="I13" s="22">
        <v>19228.8</v>
      </c>
    </row>
    <row r="16" spans="1:12">
      <c r="A16" s="519" t="s">
        <v>46</v>
      </c>
      <c r="B16" s="519"/>
      <c r="C16" s="519"/>
      <c r="D16" s="519"/>
      <c r="E16" s="519"/>
      <c r="F16" s="519"/>
      <c r="G16" s="519"/>
      <c r="H16" s="519"/>
      <c r="I16" s="519"/>
    </row>
    <row r="17" spans="1:14" ht="14.25" customHeight="1">
      <c r="A17" s="14"/>
      <c r="B17" s="14"/>
      <c r="C17" s="14"/>
    </row>
    <row r="18" spans="1:14" ht="24" customHeight="1">
      <c r="A18" s="530" t="s">
        <v>25</v>
      </c>
      <c r="B18" s="531"/>
      <c r="C18" s="531"/>
      <c r="D18" s="534" t="s">
        <v>47</v>
      </c>
      <c r="E18" s="534"/>
      <c r="F18" s="534" t="s">
        <v>48</v>
      </c>
      <c r="G18" s="534"/>
      <c r="H18" s="525" t="s">
        <v>49</v>
      </c>
      <c r="I18" s="525"/>
    </row>
    <row r="19" spans="1:14" ht="15" customHeight="1">
      <c r="A19" s="532"/>
      <c r="B19" s="533"/>
      <c r="C19" s="533"/>
      <c r="D19" s="32">
        <v>2016</v>
      </c>
      <c r="E19" s="24">
        <v>2017</v>
      </c>
      <c r="F19" s="32">
        <v>2016</v>
      </c>
      <c r="G19" s="24">
        <v>2017</v>
      </c>
      <c r="H19" s="25">
        <v>2016</v>
      </c>
      <c r="I19" s="36">
        <v>2017</v>
      </c>
      <c r="J19" s="14"/>
    </row>
    <row r="20" spans="1:14" ht="15" customHeight="1">
      <c r="A20" s="535" t="s">
        <v>24</v>
      </c>
      <c r="B20" s="535"/>
      <c r="C20" s="535"/>
      <c r="D20" s="33">
        <f t="shared" ref="D20:I20" si="1">SUM(D21:D25)</f>
        <v>148331.79999999999</v>
      </c>
      <c r="E20" s="30">
        <f t="shared" si="1"/>
        <v>165293.9</v>
      </c>
      <c r="F20" s="33">
        <f t="shared" si="1"/>
        <v>4438.1999999999989</v>
      </c>
      <c r="G20" s="30">
        <f t="shared" si="1"/>
        <v>3338.2999999999993</v>
      </c>
      <c r="H20" s="33">
        <f t="shared" si="1"/>
        <v>4276.7999999999993</v>
      </c>
      <c r="I20" s="30">
        <f t="shared" si="1"/>
        <v>4544.6000000000004</v>
      </c>
      <c r="M20" s="22"/>
      <c r="N20" s="22"/>
    </row>
    <row r="21" spans="1:14" ht="15.75" customHeight="1">
      <c r="A21" s="536" t="s">
        <v>41</v>
      </c>
      <c r="B21" s="536"/>
      <c r="C21" s="536"/>
      <c r="D21" s="31">
        <v>86395.1</v>
      </c>
      <c r="E21" s="31">
        <v>97004.4</v>
      </c>
      <c r="F21" s="29">
        <v>3275.6</v>
      </c>
      <c r="G21" s="29">
        <v>2774.7</v>
      </c>
      <c r="H21" s="22">
        <v>1878.9</v>
      </c>
      <c r="I21" s="22">
        <v>2232.3000000000002</v>
      </c>
      <c r="J21" s="22"/>
      <c r="K21" s="22"/>
    </row>
    <row r="22" spans="1:14" ht="15.75" customHeight="1">
      <c r="A22" s="536" t="s">
        <v>42</v>
      </c>
      <c r="B22" s="536"/>
      <c r="C22" s="536"/>
      <c r="D22" s="22">
        <v>15131.3</v>
      </c>
      <c r="E22" s="22">
        <v>15240.1</v>
      </c>
      <c r="F22" s="29">
        <v>516.1</v>
      </c>
      <c r="G22" s="29">
        <v>202.1</v>
      </c>
      <c r="H22" s="22">
        <v>1004.1</v>
      </c>
      <c r="I22" s="22">
        <v>827</v>
      </c>
      <c r="J22" s="22"/>
    </row>
    <row r="23" spans="1:14" ht="15.75" customHeight="1">
      <c r="A23" s="536" t="s">
        <v>43</v>
      </c>
      <c r="B23" s="536"/>
      <c r="C23" s="536"/>
      <c r="D23" s="22">
        <v>38150.1</v>
      </c>
      <c r="E23" s="22">
        <v>44616.6</v>
      </c>
      <c r="F23" s="29">
        <v>281.7</v>
      </c>
      <c r="G23" s="29">
        <v>108.2</v>
      </c>
      <c r="H23" s="22">
        <v>342.2</v>
      </c>
      <c r="I23" s="22">
        <v>460.6</v>
      </c>
    </row>
    <row r="24" spans="1:14" ht="15.75" customHeight="1">
      <c r="A24" s="536" t="s">
        <v>44</v>
      </c>
      <c r="B24" s="536"/>
      <c r="C24" s="536"/>
      <c r="D24" s="22">
        <v>2361.5</v>
      </c>
      <c r="E24" s="22">
        <v>1478.5</v>
      </c>
      <c r="F24" s="29">
        <v>145.9</v>
      </c>
      <c r="G24" s="29">
        <v>139.6</v>
      </c>
      <c r="H24" s="22">
        <v>142.69999999999999</v>
      </c>
      <c r="I24" s="22">
        <v>211.3</v>
      </c>
    </row>
    <row r="25" spans="1:14" ht="15.75" customHeight="1">
      <c r="A25" s="536" t="s">
        <v>45</v>
      </c>
      <c r="B25" s="536"/>
      <c r="C25" s="536"/>
      <c r="D25" s="22">
        <v>6293.8</v>
      </c>
      <c r="E25" s="22">
        <v>6954.3</v>
      </c>
      <c r="F25" s="29">
        <v>218.9</v>
      </c>
      <c r="G25" s="29">
        <v>113.7</v>
      </c>
      <c r="H25" s="22">
        <v>908.9</v>
      </c>
      <c r="I25" s="22">
        <v>813.4</v>
      </c>
    </row>
    <row r="28" spans="1:14">
      <c r="A28" s="519" t="s">
        <v>50</v>
      </c>
      <c r="B28" s="519"/>
      <c r="C28" s="519"/>
      <c r="D28" s="519"/>
      <c r="E28" s="519"/>
      <c r="F28" s="519"/>
      <c r="G28" s="519"/>
      <c r="H28" s="519"/>
      <c r="I28" s="519"/>
    </row>
    <row r="29" spans="1:14" ht="14.25" customHeight="1">
      <c r="A29" s="14"/>
      <c r="B29" s="14"/>
      <c r="C29" s="14"/>
    </row>
    <row r="30" spans="1:14" ht="15" customHeight="1">
      <c r="A30" s="520" t="s">
        <v>25</v>
      </c>
      <c r="B30" s="526" t="s">
        <v>51</v>
      </c>
      <c r="C30" s="527"/>
      <c r="D30" s="527"/>
      <c r="E30" s="528"/>
      <c r="F30" s="524" t="s">
        <v>52</v>
      </c>
      <c r="G30" s="525"/>
      <c r="H30" s="525"/>
      <c r="I30" s="525"/>
    </row>
    <row r="31" spans="1:14" ht="15" customHeight="1">
      <c r="A31" s="521"/>
      <c r="B31" s="526">
        <v>2016</v>
      </c>
      <c r="C31" s="528"/>
      <c r="D31" s="526">
        <v>2017</v>
      </c>
      <c r="E31" s="528"/>
      <c r="F31" s="526">
        <v>2016</v>
      </c>
      <c r="G31" s="527"/>
      <c r="H31" s="526">
        <v>2017</v>
      </c>
      <c r="I31" s="527"/>
      <c r="J31" s="14"/>
    </row>
    <row r="32" spans="1:14">
      <c r="A32" s="18" t="s">
        <v>24</v>
      </c>
      <c r="B32" s="537">
        <f>SUM(B33:C37)</f>
        <v>75773.099999999991</v>
      </c>
      <c r="C32" s="535"/>
      <c r="D32" s="537">
        <f>SUM(D33:E37)</f>
        <v>88342.599999999991</v>
      </c>
      <c r="E32" s="538"/>
      <c r="F32" s="537">
        <f>SUM(F33:G37)</f>
        <v>17824.2</v>
      </c>
      <c r="G32" s="535"/>
      <c r="H32" s="537">
        <f>SUM(H33:I37)</f>
        <v>18774.5</v>
      </c>
      <c r="I32" s="535"/>
      <c r="J32" s="22"/>
      <c r="N32" s="22"/>
    </row>
    <row r="33" spans="1:11" ht="15.75" customHeight="1">
      <c r="A33" s="20" t="s">
        <v>41</v>
      </c>
      <c r="B33" s="539">
        <v>44247.1</v>
      </c>
      <c r="C33" s="539"/>
      <c r="D33" s="540">
        <v>52965.1</v>
      </c>
      <c r="E33" s="540"/>
      <c r="F33" s="539">
        <v>11459.5</v>
      </c>
      <c r="G33" s="539"/>
      <c r="H33" s="539">
        <v>12834.9</v>
      </c>
      <c r="I33" s="539"/>
      <c r="K33" s="22"/>
    </row>
    <row r="34" spans="1:11" ht="15.75" customHeight="1">
      <c r="A34" s="20" t="s">
        <v>42</v>
      </c>
      <c r="B34" s="539">
        <v>8674.2000000000007</v>
      </c>
      <c r="C34" s="539"/>
      <c r="D34" s="539">
        <v>9696.2999999999993</v>
      </c>
      <c r="E34" s="539"/>
      <c r="F34" s="539">
        <v>189.3</v>
      </c>
      <c r="G34" s="539"/>
      <c r="H34" s="539">
        <v>363.3</v>
      </c>
      <c r="I34" s="539"/>
      <c r="J34" s="22"/>
      <c r="K34" s="22"/>
    </row>
    <row r="35" spans="1:11" ht="15.75" customHeight="1">
      <c r="A35" s="20" t="s">
        <v>43</v>
      </c>
      <c r="B35" s="539">
        <v>16473.7</v>
      </c>
      <c r="C35" s="539"/>
      <c r="D35" s="539">
        <v>18432.8</v>
      </c>
      <c r="E35" s="539"/>
      <c r="F35" s="539">
        <v>4837.6000000000004</v>
      </c>
      <c r="G35" s="539"/>
      <c r="H35" s="539">
        <v>4181.6000000000004</v>
      </c>
      <c r="I35" s="539"/>
      <c r="K35" s="22"/>
    </row>
    <row r="36" spans="1:11" ht="15.75" customHeight="1">
      <c r="A36" s="20" t="s">
        <v>44</v>
      </c>
      <c r="B36" s="539">
        <v>1036.2</v>
      </c>
      <c r="C36" s="539"/>
      <c r="D36" s="539">
        <v>1561.2</v>
      </c>
      <c r="E36" s="539"/>
      <c r="F36" s="539">
        <v>126.5</v>
      </c>
      <c r="G36" s="539"/>
      <c r="H36" s="539">
        <v>226.2</v>
      </c>
      <c r="I36" s="539"/>
    </row>
    <row r="37" spans="1:11" ht="15.75" customHeight="1">
      <c r="A37" s="20" t="s">
        <v>45</v>
      </c>
      <c r="B37" s="539">
        <v>5341.9</v>
      </c>
      <c r="C37" s="539"/>
      <c r="D37" s="539">
        <v>5687.2</v>
      </c>
      <c r="E37" s="539"/>
      <c r="F37" s="539">
        <v>1211.3</v>
      </c>
      <c r="G37" s="539"/>
      <c r="H37" s="539">
        <v>1168.5</v>
      </c>
      <c r="I37" s="539"/>
    </row>
    <row r="40" spans="1:11" hidden="1"/>
    <row r="41" spans="1:11" hidden="1"/>
    <row r="42" spans="1:11" hidden="1"/>
    <row r="43" spans="1:11" hidden="1"/>
    <row r="44" spans="1:11" hidden="1">
      <c r="B44" s="13" t="s">
        <v>69</v>
      </c>
    </row>
    <row r="45" spans="1:11" hidden="1">
      <c r="A45" s="13" t="s">
        <v>55</v>
      </c>
      <c r="B45" s="22">
        <v>0.2</v>
      </c>
    </row>
    <row r="46" spans="1:11" hidden="1">
      <c r="A46" s="13" t="s">
        <v>56</v>
      </c>
      <c r="B46" s="22">
        <v>0.4</v>
      </c>
    </row>
    <row r="47" spans="1:11" hidden="1">
      <c r="A47" s="13" t="s">
        <v>57</v>
      </c>
      <c r="B47" s="22">
        <v>0.2</v>
      </c>
    </row>
    <row r="48" spans="1:11" hidden="1">
      <c r="A48" s="13" t="s">
        <v>58</v>
      </c>
      <c r="B48" s="22">
        <v>0.5</v>
      </c>
    </row>
    <row r="49" spans="1:2" hidden="1">
      <c r="A49" s="13" t="s">
        <v>59</v>
      </c>
      <c r="B49" s="22">
        <v>0.6</v>
      </c>
    </row>
    <row r="50" spans="1:2" hidden="1">
      <c r="A50" s="13" t="s">
        <v>60</v>
      </c>
      <c r="B50" s="22">
        <v>0.6</v>
      </c>
    </row>
    <row r="51" spans="1:2" hidden="1">
      <c r="A51" s="13" t="s">
        <v>61</v>
      </c>
      <c r="B51" s="22">
        <v>0.5</v>
      </c>
    </row>
    <row r="52" spans="1:2" hidden="1">
      <c r="A52" s="13" t="s">
        <v>62</v>
      </c>
      <c r="B52" s="22">
        <v>0.7</v>
      </c>
    </row>
    <row r="53" spans="1:2" hidden="1">
      <c r="A53" s="13" t="s">
        <v>63</v>
      </c>
      <c r="B53" s="22">
        <v>0.7</v>
      </c>
    </row>
    <row r="54" spans="1:2" hidden="1">
      <c r="A54" s="13" t="s">
        <v>64</v>
      </c>
      <c r="B54" s="22">
        <v>1.1000000000000001</v>
      </c>
    </row>
    <row r="55" spans="1:2" hidden="1">
      <c r="A55" s="13" t="s">
        <v>65</v>
      </c>
      <c r="B55" s="22">
        <v>1</v>
      </c>
    </row>
    <row r="56" spans="1:2" hidden="1">
      <c r="A56" s="13" t="s">
        <v>66</v>
      </c>
      <c r="B56" s="22">
        <v>0.8</v>
      </c>
    </row>
    <row r="57" spans="1:2" hidden="1">
      <c r="A57" s="13" t="s">
        <v>67</v>
      </c>
      <c r="B57" s="22">
        <v>0.9</v>
      </c>
    </row>
    <row r="58" spans="1:2" hidden="1">
      <c r="A58" s="13" t="s">
        <v>56</v>
      </c>
      <c r="B58" s="22">
        <v>0.9</v>
      </c>
    </row>
    <row r="59" spans="1:2" hidden="1">
      <c r="A59" s="13" t="s">
        <v>57</v>
      </c>
      <c r="B59" s="22">
        <v>0.9</v>
      </c>
    </row>
    <row r="60" spans="1:2" hidden="1">
      <c r="A60" s="13" t="s">
        <v>58</v>
      </c>
      <c r="B60" s="22">
        <v>1.4</v>
      </c>
    </row>
    <row r="61" spans="1:2" hidden="1">
      <c r="A61" s="13" t="s">
        <v>59</v>
      </c>
      <c r="B61" s="22">
        <v>1.7</v>
      </c>
    </row>
    <row r="62" spans="1:2" hidden="1">
      <c r="A62" s="13" t="s">
        <v>60</v>
      </c>
      <c r="B62" s="22">
        <v>1.6</v>
      </c>
    </row>
    <row r="63" spans="1:2" hidden="1">
      <c r="A63" s="13" t="s">
        <v>61</v>
      </c>
      <c r="B63" s="22">
        <v>1.8</v>
      </c>
    </row>
    <row r="64" spans="1:2" hidden="1">
      <c r="A64" s="13" t="s">
        <v>62</v>
      </c>
      <c r="B64" s="22">
        <v>2.2000000000000002</v>
      </c>
    </row>
    <row r="65" spans="1:2" hidden="1">
      <c r="A65" s="13" t="s">
        <v>63</v>
      </c>
      <c r="B65" s="22">
        <v>2.5</v>
      </c>
    </row>
    <row r="66" spans="1:2" hidden="1">
      <c r="A66" s="13" t="s">
        <v>64</v>
      </c>
      <c r="B66" s="22">
        <v>2.9</v>
      </c>
    </row>
    <row r="67" spans="1:2" hidden="1">
      <c r="A67" s="13" t="s">
        <v>65</v>
      </c>
      <c r="B67" s="22">
        <v>2.9</v>
      </c>
    </row>
    <row r="68" spans="1:2" hidden="1">
      <c r="A68" s="13" t="s">
        <v>66</v>
      </c>
      <c r="B68" s="22">
        <v>3</v>
      </c>
    </row>
    <row r="69" spans="1:2" hidden="1">
      <c r="A69" s="13" t="s">
        <v>68</v>
      </c>
      <c r="B69" s="22">
        <v>3.3</v>
      </c>
    </row>
    <row r="70" spans="1:2" hidden="1">
      <c r="A70" s="13" t="s">
        <v>56</v>
      </c>
      <c r="B70" s="22">
        <v>3.5</v>
      </c>
    </row>
    <row r="71" spans="1:2" hidden="1">
      <c r="A71" s="13" t="s">
        <v>57</v>
      </c>
      <c r="B71" s="22">
        <v>3.2</v>
      </c>
    </row>
    <row r="72" spans="1:2" hidden="1">
      <c r="A72" s="13" t="s">
        <v>58</v>
      </c>
      <c r="B72" s="13">
        <v>4.0999999999999996</v>
      </c>
    </row>
    <row r="73" spans="1:2" hidden="1">
      <c r="A73" s="13" t="s">
        <v>59</v>
      </c>
      <c r="B73" s="13">
        <v>4.2</v>
      </c>
    </row>
    <row r="74" spans="1:2" hidden="1">
      <c r="A74" s="13" t="s">
        <v>60</v>
      </c>
      <c r="B74" s="13">
        <v>4.3</v>
      </c>
    </row>
    <row r="75" spans="1:2" hidden="1"/>
    <row r="76" spans="1:2" hidden="1"/>
    <row r="77" spans="1:2" hidden="1"/>
    <row r="78" spans="1:2" hidden="1"/>
    <row r="79" spans="1:2" hidden="1"/>
    <row r="80" spans="1:2" hidden="1"/>
    <row r="81" hidden="1"/>
  </sheetData>
  <mergeCells count="51">
    <mergeCell ref="B36:C36"/>
    <mergeCell ref="D36:E36"/>
    <mergeCell ref="F36:G36"/>
    <mergeCell ref="H36:I36"/>
    <mergeCell ref="B37:C37"/>
    <mergeCell ref="D37:E37"/>
    <mergeCell ref="F37:G37"/>
    <mergeCell ref="H37:I37"/>
    <mergeCell ref="B34:C34"/>
    <mergeCell ref="D34:E34"/>
    <mergeCell ref="F34:G34"/>
    <mergeCell ref="H34:I34"/>
    <mergeCell ref="B35:C35"/>
    <mergeCell ref="D35:E35"/>
    <mergeCell ref="F35:G35"/>
    <mergeCell ref="H35:I35"/>
    <mergeCell ref="B32:C32"/>
    <mergeCell ref="D32:E32"/>
    <mergeCell ref="F32:G32"/>
    <mergeCell ref="H32:I32"/>
    <mergeCell ref="B33:C33"/>
    <mergeCell ref="D33:E33"/>
    <mergeCell ref="F33:G33"/>
    <mergeCell ref="H33:I33"/>
    <mergeCell ref="A30:A31"/>
    <mergeCell ref="B30:E30"/>
    <mergeCell ref="F30:I30"/>
    <mergeCell ref="B31:C31"/>
    <mergeCell ref="D31:E31"/>
    <mergeCell ref="F31:G31"/>
    <mergeCell ref="H31:I31"/>
    <mergeCell ref="A28:I28"/>
    <mergeCell ref="A16:I16"/>
    <mergeCell ref="A18:C19"/>
    <mergeCell ref="D18:E18"/>
    <mergeCell ref="F18:G18"/>
    <mergeCell ref="H18:I18"/>
    <mergeCell ref="A20:C20"/>
    <mergeCell ref="A21:C21"/>
    <mergeCell ref="A22:C22"/>
    <mergeCell ref="A23:C23"/>
    <mergeCell ref="A24:C24"/>
    <mergeCell ref="A25:C25"/>
    <mergeCell ref="A3:I3"/>
    <mergeCell ref="A5:A7"/>
    <mergeCell ref="B5:E5"/>
    <mergeCell ref="F5:I5"/>
    <mergeCell ref="B6:C6"/>
    <mergeCell ref="D6:E6"/>
    <mergeCell ref="F6:G6"/>
    <mergeCell ref="H6:I6"/>
  </mergeCells>
  <pageMargins left="1" right="0" top="0.47" bottom="0.28000000000000003" header="0" footer="0.3"/>
  <pageSetup paperSize="9" orientation="portrait" r:id="rId1"/>
  <headerFooter scaleWithDoc="0">
    <oddFooter>&amp;R8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>
      <pane ySplit="2" topLeftCell="A3" activePane="bottomLeft" state="frozen"/>
      <selection activeCell="E25" sqref="E25"/>
      <selection pane="bottomLeft" activeCell="E25" sqref="E25"/>
    </sheetView>
  </sheetViews>
  <sheetFormatPr defaultRowHeight="15"/>
  <cols>
    <col min="1" max="1" width="30.42578125" style="37" customWidth="1"/>
    <col min="2" max="2" width="17.140625" style="37" customWidth="1"/>
    <col min="3" max="3" width="0" style="37" hidden="1" customWidth="1"/>
    <col min="4" max="4" width="15.42578125" style="37" customWidth="1"/>
    <col min="5" max="5" width="17" style="37" customWidth="1"/>
    <col min="6" max="6" width="13.7109375" style="37" customWidth="1"/>
    <col min="7" max="7" width="16.28515625" style="37" customWidth="1"/>
    <col min="8" max="8" width="13.7109375" style="37" customWidth="1"/>
    <col min="9" max="9" width="0" style="37" hidden="1" customWidth="1"/>
    <col min="10" max="16384" width="9.140625" style="37"/>
  </cols>
  <sheetData>
    <row r="1" spans="1:8" ht="12.75" customHeight="1">
      <c r="A1" s="541" t="s">
        <v>72</v>
      </c>
      <c r="B1" s="541"/>
      <c r="C1" s="541"/>
      <c r="D1" s="541"/>
      <c r="E1" s="541"/>
      <c r="F1" s="541"/>
      <c r="G1" s="541"/>
      <c r="H1" s="541"/>
    </row>
    <row r="2" spans="1:8" ht="5.25" customHeight="1"/>
    <row r="3" spans="1:8" ht="4.9000000000000004" customHeight="1">
      <c r="A3" s="38"/>
      <c r="G3" s="38"/>
      <c r="H3" s="38"/>
    </row>
    <row r="4" spans="1:8" ht="15" customHeight="1">
      <c r="A4" s="542" t="s">
        <v>73</v>
      </c>
      <c r="B4" s="544" t="s">
        <v>74</v>
      </c>
      <c r="C4" s="545"/>
      <c r="D4" s="545"/>
      <c r="E4" s="544" t="s">
        <v>75</v>
      </c>
      <c r="F4" s="545"/>
      <c r="G4" s="546" t="s">
        <v>32</v>
      </c>
      <c r="H4" s="547"/>
    </row>
    <row r="5" spans="1:8">
      <c r="A5" s="543"/>
      <c r="B5" s="544" t="s">
        <v>76</v>
      </c>
      <c r="C5" s="545"/>
      <c r="D5" s="39" t="s">
        <v>77</v>
      </c>
      <c r="E5" s="39" t="s">
        <v>76</v>
      </c>
      <c r="F5" s="39" t="s">
        <v>77</v>
      </c>
      <c r="G5" s="40" t="s">
        <v>76</v>
      </c>
      <c r="H5" s="41" t="s">
        <v>77</v>
      </c>
    </row>
    <row r="6" spans="1:8">
      <c r="A6" s="42" t="s">
        <v>24</v>
      </c>
      <c r="B6" s="43">
        <v>3520748</v>
      </c>
      <c r="C6" s="43">
        <v>3520748</v>
      </c>
      <c r="D6" s="43">
        <v>3520748</v>
      </c>
      <c r="E6" s="43">
        <v>9798519</v>
      </c>
      <c r="F6" s="43">
        <v>9798519</v>
      </c>
      <c r="G6" s="44">
        <f>F6/D6*100</f>
        <v>278.30787662167245</v>
      </c>
      <c r="H6" s="44">
        <f>G6</f>
        <v>278.30787662167245</v>
      </c>
    </row>
    <row r="7" spans="1:8">
      <c r="A7" s="45" t="s">
        <v>78</v>
      </c>
      <c r="B7" s="46">
        <v>15000</v>
      </c>
      <c r="C7" s="47">
        <v>15000</v>
      </c>
      <c r="D7" s="47">
        <v>15000</v>
      </c>
      <c r="E7" s="46"/>
      <c r="F7" s="46"/>
      <c r="G7" s="44" t="s">
        <v>111</v>
      </c>
      <c r="H7" s="44" t="str">
        <f t="shared" ref="H7:H23" si="0">G7</f>
        <v>-</v>
      </c>
    </row>
    <row r="8" spans="1:8" ht="25.5">
      <c r="A8" s="45" t="s">
        <v>79</v>
      </c>
      <c r="B8" s="48">
        <v>0</v>
      </c>
      <c r="C8" s="48">
        <v>0</v>
      </c>
      <c r="D8" s="48">
        <v>0</v>
      </c>
      <c r="E8" s="48" t="s">
        <v>111</v>
      </c>
      <c r="F8" s="48" t="s">
        <v>111</v>
      </c>
      <c r="G8" s="44" t="s">
        <v>111</v>
      </c>
      <c r="H8" s="44" t="str">
        <f t="shared" si="0"/>
        <v>-</v>
      </c>
    </row>
    <row r="9" spans="1:8">
      <c r="A9" s="45" t="s">
        <v>80</v>
      </c>
      <c r="B9" s="48">
        <v>336000</v>
      </c>
      <c r="C9" s="48">
        <v>336000</v>
      </c>
      <c r="D9" s="48">
        <v>336000</v>
      </c>
      <c r="E9" s="48">
        <v>120000</v>
      </c>
      <c r="F9" s="48">
        <v>120000</v>
      </c>
      <c r="G9" s="44">
        <f t="shared" ref="G9:G18" si="1">F9/D9*100</f>
        <v>35.714285714285715</v>
      </c>
      <c r="H9" s="44">
        <f t="shared" si="0"/>
        <v>35.714285714285715</v>
      </c>
    </row>
    <row r="10" spans="1:8">
      <c r="A10" s="45" t="s">
        <v>81</v>
      </c>
      <c r="B10" s="48">
        <v>193000</v>
      </c>
      <c r="C10" s="48">
        <v>193000</v>
      </c>
      <c r="D10" s="48">
        <v>193000</v>
      </c>
      <c r="E10" s="48" t="s">
        <v>111</v>
      </c>
      <c r="F10" s="48" t="s">
        <v>111</v>
      </c>
      <c r="G10" s="44" t="s">
        <v>111</v>
      </c>
      <c r="H10" s="44" t="str">
        <f t="shared" si="0"/>
        <v>-</v>
      </c>
    </row>
    <row r="11" spans="1:8">
      <c r="A11" s="45" t="s">
        <v>21</v>
      </c>
      <c r="B11" s="48">
        <v>0</v>
      </c>
      <c r="C11" s="48">
        <v>0</v>
      </c>
      <c r="D11" s="48">
        <v>0</v>
      </c>
      <c r="E11" s="48">
        <v>100000</v>
      </c>
      <c r="F11" s="48">
        <v>100000</v>
      </c>
      <c r="G11" s="44">
        <v>100</v>
      </c>
      <c r="H11" s="44">
        <f t="shared" si="0"/>
        <v>100</v>
      </c>
    </row>
    <row r="12" spans="1:8">
      <c r="A12" s="45" t="s">
        <v>82</v>
      </c>
      <c r="B12" s="48">
        <v>479748</v>
      </c>
      <c r="C12" s="48">
        <v>479748</v>
      </c>
      <c r="D12" s="48">
        <v>479748</v>
      </c>
      <c r="E12" s="48">
        <v>950000</v>
      </c>
      <c r="F12" s="48">
        <v>950000</v>
      </c>
      <c r="G12" s="44">
        <f t="shared" si="1"/>
        <v>198.02062749610212</v>
      </c>
      <c r="H12" s="44">
        <f t="shared" si="0"/>
        <v>198.02062749610212</v>
      </c>
    </row>
    <row r="13" spans="1:8">
      <c r="A13" s="45" t="s">
        <v>83</v>
      </c>
      <c r="B13" s="48">
        <v>176000</v>
      </c>
      <c r="C13" s="48">
        <v>176000</v>
      </c>
      <c r="D13" s="48">
        <v>176000</v>
      </c>
      <c r="E13" s="48">
        <v>32000</v>
      </c>
      <c r="F13" s="48">
        <v>32000</v>
      </c>
      <c r="G13" s="44">
        <f t="shared" si="1"/>
        <v>18.181818181818183</v>
      </c>
      <c r="H13" s="44">
        <f t="shared" si="0"/>
        <v>18.181818181818183</v>
      </c>
    </row>
    <row r="14" spans="1:8">
      <c r="A14" s="45" t="s">
        <v>84</v>
      </c>
      <c r="B14" s="48">
        <v>0</v>
      </c>
      <c r="C14" s="48">
        <v>0</v>
      </c>
      <c r="D14" s="48">
        <v>0</v>
      </c>
      <c r="E14" s="48" t="s">
        <v>111</v>
      </c>
      <c r="F14" s="48" t="s">
        <v>111</v>
      </c>
      <c r="G14" s="44" t="s">
        <v>111</v>
      </c>
      <c r="H14" s="44" t="str">
        <f t="shared" si="0"/>
        <v>-</v>
      </c>
    </row>
    <row r="15" spans="1:8">
      <c r="A15" s="45" t="s">
        <v>85</v>
      </c>
      <c r="B15" s="48">
        <v>0</v>
      </c>
      <c r="C15" s="48">
        <v>0</v>
      </c>
      <c r="D15" s="48">
        <v>0</v>
      </c>
      <c r="E15" s="48">
        <v>630000</v>
      </c>
      <c r="F15" s="48">
        <v>630000</v>
      </c>
      <c r="G15" s="44">
        <v>100</v>
      </c>
      <c r="H15" s="44">
        <f t="shared" si="0"/>
        <v>100</v>
      </c>
    </row>
    <row r="16" spans="1:8">
      <c r="A16" s="45" t="s">
        <v>86</v>
      </c>
      <c r="B16" s="48">
        <v>0</v>
      </c>
      <c r="C16" s="48">
        <v>0</v>
      </c>
      <c r="D16" s="48">
        <v>0</v>
      </c>
      <c r="E16" s="48" t="s">
        <v>111</v>
      </c>
      <c r="F16" s="48" t="s">
        <v>111</v>
      </c>
      <c r="G16" s="44" t="s">
        <v>111</v>
      </c>
      <c r="H16" s="44" t="str">
        <f t="shared" si="0"/>
        <v>-</v>
      </c>
    </row>
    <row r="17" spans="1:8">
      <c r="A17" s="45" t="s">
        <v>87</v>
      </c>
      <c r="B17" s="48">
        <v>0</v>
      </c>
      <c r="C17" s="48">
        <v>0</v>
      </c>
      <c r="D17" s="48">
        <v>0</v>
      </c>
      <c r="E17" s="48" t="s">
        <v>111</v>
      </c>
      <c r="F17" s="48" t="s">
        <v>111</v>
      </c>
      <c r="G17" s="44" t="s">
        <v>111</v>
      </c>
      <c r="H17" s="44" t="str">
        <f t="shared" si="0"/>
        <v>-</v>
      </c>
    </row>
    <row r="18" spans="1:8">
      <c r="A18" s="45" t="s">
        <v>88</v>
      </c>
      <c r="B18" s="48">
        <v>2321000</v>
      </c>
      <c r="C18" s="48">
        <v>2321000</v>
      </c>
      <c r="D18" s="48">
        <v>2321000</v>
      </c>
      <c r="E18" s="48">
        <v>7216519</v>
      </c>
      <c r="F18" s="48">
        <v>7216519</v>
      </c>
      <c r="G18" s="44">
        <f t="shared" si="1"/>
        <v>310.92283498492026</v>
      </c>
      <c r="H18" s="44">
        <f t="shared" si="0"/>
        <v>310.92283498492026</v>
      </c>
    </row>
    <row r="19" spans="1:8">
      <c r="A19" s="45" t="s">
        <v>89</v>
      </c>
      <c r="B19" s="48">
        <v>0</v>
      </c>
      <c r="C19" s="48">
        <v>0</v>
      </c>
      <c r="D19" s="48">
        <v>0</v>
      </c>
      <c r="E19" s="48">
        <v>750000</v>
      </c>
      <c r="F19" s="48">
        <v>750000</v>
      </c>
      <c r="G19" s="44">
        <v>100</v>
      </c>
      <c r="H19" s="44">
        <f t="shared" si="0"/>
        <v>100</v>
      </c>
    </row>
    <row r="20" spans="1:8">
      <c r="A20" s="45" t="s">
        <v>90</v>
      </c>
      <c r="B20" s="48">
        <v>0</v>
      </c>
      <c r="C20" s="48">
        <v>0</v>
      </c>
      <c r="D20" s="48">
        <v>0</v>
      </c>
      <c r="E20" s="48" t="s">
        <v>111</v>
      </c>
      <c r="F20" s="48" t="s">
        <v>111</v>
      </c>
      <c r="G20" s="44" t="s">
        <v>111</v>
      </c>
      <c r="H20" s="44" t="str">
        <f t="shared" si="0"/>
        <v>-</v>
      </c>
    </row>
    <row r="21" spans="1:8">
      <c r="A21" s="45" t="s">
        <v>91</v>
      </c>
      <c r="B21" s="48">
        <v>0</v>
      </c>
      <c r="C21" s="48">
        <v>0</v>
      </c>
      <c r="D21" s="48">
        <v>0</v>
      </c>
      <c r="E21" s="48" t="s">
        <v>111</v>
      </c>
      <c r="F21" s="48" t="s">
        <v>111</v>
      </c>
      <c r="G21" s="44" t="s">
        <v>111</v>
      </c>
      <c r="H21" s="44" t="str">
        <f t="shared" si="0"/>
        <v>-</v>
      </c>
    </row>
    <row r="22" spans="1:8" ht="25.5">
      <c r="A22" s="45" t="s">
        <v>92</v>
      </c>
      <c r="B22" s="48">
        <v>0</v>
      </c>
      <c r="C22" s="48">
        <v>0</v>
      </c>
      <c r="D22" s="48">
        <v>0</v>
      </c>
      <c r="E22" s="48" t="s">
        <v>111</v>
      </c>
      <c r="F22" s="48" t="s">
        <v>111</v>
      </c>
      <c r="G22" s="44" t="s">
        <v>111</v>
      </c>
      <c r="H22" s="44" t="str">
        <f t="shared" si="0"/>
        <v>-</v>
      </c>
    </row>
    <row r="23" spans="1:8" ht="25.5">
      <c r="A23" s="45" t="s">
        <v>93</v>
      </c>
      <c r="B23" s="48">
        <v>0</v>
      </c>
      <c r="C23" s="48">
        <v>0</v>
      </c>
      <c r="D23" s="48">
        <v>0</v>
      </c>
      <c r="E23" s="48" t="s">
        <v>111</v>
      </c>
      <c r="F23" s="48" t="s">
        <v>111</v>
      </c>
      <c r="G23" s="44" t="s">
        <v>111</v>
      </c>
      <c r="H23" s="44" t="str">
        <f t="shared" si="0"/>
        <v>-</v>
      </c>
    </row>
  </sheetData>
  <mergeCells count="6">
    <mergeCell ref="A1:H1"/>
    <mergeCell ref="A4:A5"/>
    <mergeCell ref="B4:D4"/>
    <mergeCell ref="E4:F4"/>
    <mergeCell ref="G4:H4"/>
    <mergeCell ref="B5:C5"/>
  </mergeCells>
  <pageMargins left="0.5" right="0.5" top="1" bottom="1" header="1" footer="1"/>
  <pageSetup paperSize="9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workbookViewId="0">
      <selection activeCell="F27" sqref="F27"/>
    </sheetView>
  </sheetViews>
  <sheetFormatPr defaultRowHeight="15"/>
  <cols>
    <col min="1" max="1" width="31.42578125" style="37" customWidth="1"/>
    <col min="2" max="2" width="14.5703125" style="37" customWidth="1"/>
    <col min="3" max="3" width="12.5703125" style="37" customWidth="1"/>
    <col min="4" max="4" width="13.42578125" style="37" customWidth="1"/>
    <col min="5" max="5" width="13.5703125" style="37" customWidth="1"/>
    <col min="6" max="16384" width="9.140625" style="37"/>
  </cols>
  <sheetData>
    <row r="1" spans="1:5" ht="2.25" customHeight="1">
      <c r="A1" s="49"/>
    </row>
    <row r="2" spans="1:5" ht="4.9000000000000004" customHeight="1"/>
    <row r="3" spans="1:5" ht="18" customHeight="1">
      <c r="A3" s="548" t="s">
        <v>94</v>
      </c>
      <c r="B3" s="548"/>
      <c r="C3" s="548"/>
      <c r="D3" s="548"/>
      <c r="E3" s="548"/>
    </row>
    <row r="4" spans="1:5" ht="6.75" customHeight="1">
      <c r="A4" s="50"/>
      <c r="B4" s="50"/>
      <c r="C4" s="50"/>
      <c r="D4" s="50"/>
      <c r="E4" s="50"/>
    </row>
    <row r="5" spans="1:5" ht="7.7" customHeight="1">
      <c r="A5" s="51"/>
      <c r="B5" s="52"/>
      <c r="C5" s="52"/>
      <c r="D5" s="52"/>
      <c r="E5" s="51"/>
    </row>
    <row r="6" spans="1:5" ht="30.75" customHeight="1">
      <c r="A6" s="53"/>
      <c r="B6" s="39" t="s">
        <v>95</v>
      </c>
      <c r="C6" s="39" t="s">
        <v>96</v>
      </c>
      <c r="D6" s="39" t="s">
        <v>97</v>
      </c>
      <c r="E6" s="54" t="s">
        <v>110</v>
      </c>
    </row>
    <row r="7" spans="1:5" ht="15" customHeight="1">
      <c r="A7" s="55" t="s">
        <v>99</v>
      </c>
      <c r="B7" s="62">
        <v>57</v>
      </c>
      <c r="C7" s="63">
        <v>37.700000000000003</v>
      </c>
      <c r="D7" s="64">
        <v>58.7</v>
      </c>
      <c r="E7" s="65">
        <f>D7/B7*100</f>
        <v>102.98245614035089</v>
      </c>
    </row>
    <row r="8" spans="1:5">
      <c r="A8" s="56" t="s">
        <v>28</v>
      </c>
      <c r="B8" s="66"/>
      <c r="C8" s="67"/>
      <c r="D8" s="64">
        <v>0</v>
      </c>
      <c r="E8" s="65"/>
    </row>
    <row r="9" spans="1:5">
      <c r="A9" s="58" t="s">
        <v>100</v>
      </c>
      <c r="B9" s="68">
        <v>37.799999999999997</v>
      </c>
      <c r="C9" s="69">
        <v>57.7</v>
      </c>
      <c r="D9" s="64">
        <v>38.6</v>
      </c>
      <c r="E9" s="65">
        <f>D9/B9*100</f>
        <v>102.11640211640214</v>
      </c>
    </row>
    <row r="10" spans="1:5">
      <c r="A10" s="58" t="s">
        <v>101</v>
      </c>
      <c r="B10" s="68">
        <v>1.2</v>
      </c>
      <c r="C10" s="69">
        <v>0</v>
      </c>
      <c r="D10" s="64">
        <v>0.1</v>
      </c>
      <c r="E10" s="65">
        <f t="shared" ref="E10:E12" si="0">D10/B10*100</f>
        <v>8.3333333333333339</v>
      </c>
    </row>
    <row r="11" spans="1:5" ht="23.25" customHeight="1">
      <c r="A11" s="56" t="s">
        <v>102</v>
      </c>
      <c r="B11" s="68">
        <v>22112.9</v>
      </c>
      <c r="C11" s="69">
        <v>11645.1</v>
      </c>
      <c r="D11" s="64">
        <v>24347.3</v>
      </c>
      <c r="E11" s="65">
        <f t="shared" si="0"/>
        <v>110.1045091326782</v>
      </c>
    </row>
    <row r="12" spans="1:5">
      <c r="A12" s="56" t="s">
        <v>103</v>
      </c>
      <c r="B12" s="68">
        <v>175373.3</v>
      </c>
      <c r="C12" s="69">
        <v>137738</v>
      </c>
      <c r="D12" s="64">
        <v>202955.4</v>
      </c>
      <c r="E12" s="65">
        <f t="shared" si="0"/>
        <v>115.72765067430448</v>
      </c>
    </row>
    <row r="13" spans="1:5">
      <c r="A13" s="57"/>
      <c r="B13" s="57"/>
      <c r="C13" s="57"/>
      <c r="D13" s="57"/>
      <c r="E13" s="57"/>
    </row>
    <row r="15" spans="1:5">
      <c r="A15" s="549" t="s">
        <v>104</v>
      </c>
      <c r="B15" s="549"/>
      <c r="C15" s="549"/>
      <c r="D15" s="549"/>
      <c r="E15" s="549"/>
    </row>
    <row r="16" spans="1:5">
      <c r="A16" s="38"/>
      <c r="E16" s="38"/>
    </row>
    <row r="17" spans="1:6" ht="25.5">
      <c r="A17" s="59"/>
      <c r="B17" s="39" t="s">
        <v>95</v>
      </c>
      <c r="C17" s="39" t="s">
        <v>96</v>
      </c>
      <c r="D17" s="39" t="s">
        <v>97</v>
      </c>
      <c r="E17" s="54" t="s">
        <v>98</v>
      </c>
    </row>
    <row r="18" spans="1:6" ht="25.5">
      <c r="A18" s="60" t="s">
        <v>105</v>
      </c>
      <c r="B18" s="70">
        <v>346134</v>
      </c>
      <c r="C18" s="71">
        <v>132025</v>
      </c>
      <c r="D18" s="71">
        <v>212634</v>
      </c>
      <c r="E18" s="73">
        <f>D18/B18*100</f>
        <v>61.431122050997587</v>
      </c>
    </row>
    <row r="19" spans="1:6">
      <c r="A19" s="60" t="s">
        <v>106</v>
      </c>
      <c r="B19" s="72">
        <v>176927</v>
      </c>
      <c r="C19" s="71">
        <v>69300</v>
      </c>
      <c r="D19" s="71">
        <v>99300</v>
      </c>
      <c r="E19" s="73">
        <f>D19/B19*100</f>
        <v>56.124842449145696</v>
      </c>
    </row>
    <row r="20" spans="1:6" ht="25.5">
      <c r="A20" s="61" t="s">
        <v>107</v>
      </c>
      <c r="B20" s="72"/>
      <c r="C20" s="71"/>
      <c r="D20" s="71"/>
      <c r="E20" s="73"/>
    </row>
    <row r="21" spans="1:6">
      <c r="A21" s="60" t="s">
        <v>108</v>
      </c>
      <c r="B21" s="72">
        <v>1052</v>
      </c>
      <c r="C21" s="71">
        <v>1003</v>
      </c>
      <c r="D21" s="71">
        <v>1003</v>
      </c>
      <c r="E21" s="73">
        <f>D21/B21*100</f>
        <v>95.342205323193923</v>
      </c>
    </row>
    <row r="22" spans="1:6" ht="25.5">
      <c r="A22" s="60" t="s">
        <v>109</v>
      </c>
      <c r="B22" s="72">
        <v>1694</v>
      </c>
      <c r="C22" s="71">
        <v>1735</v>
      </c>
      <c r="D22" s="71">
        <v>1735</v>
      </c>
      <c r="E22" s="73">
        <f>D22/B22*100</f>
        <v>102.42030696576153</v>
      </c>
    </row>
    <row r="23" spans="1:6">
      <c r="A23" s="57"/>
      <c r="B23" s="57"/>
      <c r="C23" s="57"/>
      <c r="D23" s="57"/>
      <c r="E23" s="57"/>
    </row>
    <row r="27" spans="1:6">
      <c r="F27" s="37" t="s">
        <v>510</v>
      </c>
    </row>
  </sheetData>
  <mergeCells count="2">
    <mergeCell ref="A3:E3"/>
    <mergeCell ref="A15:E15"/>
  </mergeCells>
  <pageMargins left="0.8" right="0.5" top="1" bottom="1" header="1" footer="1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workbookViewId="0">
      <selection activeCell="I10" sqref="I10"/>
    </sheetView>
  </sheetViews>
  <sheetFormatPr defaultRowHeight="15"/>
  <cols>
    <col min="1" max="1" width="59.42578125" style="74" customWidth="1"/>
    <col min="2" max="3" width="12.140625" style="74" customWidth="1"/>
    <col min="4" max="4" width="8" style="74" customWidth="1"/>
    <col min="5" max="8" width="9.140625" style="74"/>
    <col min="9" max="9" width="9.140625" style="74" customWidth="1"/>
    <col min="10" max="256" width="9.140625" style="74"/>
    <col min="257" max="257" width="59.42578125" style="74" customWidth="1"/>
    <col min="258" max="259" width="12.140625" style="74" customWidth="1"/>
    <col min="260" max="260" width="8" style="74" customWidth="1"/>
    <col min="261" max="264" width="9.140625" style="74"/>
    <col min="265" max="265" width="9.140625" style="74" customWidth="1"/>
    <col min="266" max="512" width="9.140625" style="74"/>
    <col min="513" max="513" width="59.42578125" style="74" customWidth="1"/>
    <col min="514" max="515" width="12.140625" style="74" customWidth="1"/>
    <col min="516" max="516" width="8" style="74" customWidth="1"/>
    <col min="517" max="520" width="9.140625" style="74"/>
    <col min="521" max="521" width="9.140625" style="74" customWidth="1"/>
    <col min="522" max="768" width="9.140625" style="74"/>
    <col min="769" max="769" width="59.42578125" style="74" customWidth="1"/>
    <col min="770" max="771" width="12.140625" style="74" customWidth="1"/>
    <col min="772" max="772" width="8" style="74" customWidth="1"/>
    <col min="773" max="776" width="9.140625" style="74"/>
    <col min="777" max="777" width="9.140625" style="74" customWidth="1"/>
    <col min="778" max="1024" width="9.140625" style="74"/>
    <col min="1025" max="1025" width="59.42578125" style="74" customWidth="1"/>
    <col min="1026" max="1027" width="12.140625" style="74" customWidth="1"/>
    <col min="1028" max="1028" width="8" style="74" customWidth="1"/>
    <col min="1029" max="1032" width="9.140625" style="74"/>
    <col min="1033" max="1033" width="9.140625" style="74" customWidth="1"/>
    <col min="1034" max="1280" width="9.140625" style="74"/>
    <col min="1281" max="1281" width="59.42578125" style="74" customWidth="1"/>
    <col min="1282" max="1283" width="12.140625" style="74" customWidth="1"/>
    <col min="1284" max="1284" width="8" style="74" customWidth="1"/>
    <col min="1285" max="1288" width="9.140625" style="74"/>
    <col min="1289" max="1289" width="9.140625" style="74" customWidth="1"/>
    <col min="1290" max="1536" width="9.140625" style="74"/>
    <col min="1537" max="1537" width="59.42578125" style="74" customWidth="1"/>
    <col min="1538" max="1539" width="12.140625" style="74" customWidth="1"/>
    <col min="1540" max="1540" width="8" style="74" customWidth="1"/>
    <col min="1541" max="1544" width="9.140625" style="74"/>
    <col min="1545" max="1545" width="9.140625" style="74" customWidth="1"/>
    <col min="1546" max="1792" width="9.140625" style="74"/>
    <col min="1793" max="1793" width="59.42578125" style="74" customWidth="1"/>
    <col min="1794" max="1795" width="12.140625" style="74" customWidth="1"/>
    <col min="1796" max="1796" width="8" style="74" customWidth="1"/>
    <col min="1797" max="1800" width="9.140625" style="74"/>
    <col min="1801" max="1801" width="9.140625" style="74" customWidth="1"/>
    <col min="1802" max="2048" width="9.140625" style="74"/>
    <col min="2049" max="2049" width="59.42578125" style="74" customWidth="1"/>
    <col min="2050" max="2051" width="12.140625" style="74" customWidth="1"/>
    <col min="2052" max="2052" width="8" style="74" customWidth="1"/>
    <col min="2053" max="2056" width="9.140625" style="74"/>
    <col min="2057" max="2057" width="9.140625" style="74" customWidth="1"/>
    <col min="2058" max="2304" width="9.140625" style="74"/>
    <col min="2305" max="2305" width="59.42578125" style="74" customWidth="1"/>
    <col min="2306" max="2307" width="12.140625" style="74" customWidth="1"/>
    <col min="2308" max="2308" width="8" style="74" customWidth="1"/>
    <col min="2309" max="2312" width="9.140625" style="74"/>
    <col min="2313" max="2313" width="9.140625" style="74" customWidth="1"/>
    <col min="2314" max="2560" width="9.140625" style="74"/>
    <col min="2561" max="2561" width="59.42578125" style="74" customWidth="1"/>
    <col min="2562" max="2563" width="12.140625" style="74" customWidth="1"/>
    <col min="2564" max="2564" width="8" style="74" customWidth="1"/>
    <col min="2565" max="2568" width="9.140625" style="74"/>
    <col min="2569" max="2569" width="9.140625" style="74" customWidth="1"/>
    <col min="2570" max="2816" width="9.140625" style="74"/>
    <col min="2817" max="2817" width="59.42578125" style="74" customWidth="1"/>
    <col min="2818" max="2819" width="12.140625" style="74" customWidth="1"/>
    <col min="2820" max="2820" width="8" style="74" customWidth="1"/>
    <col min="2821" max="2824" width="9.140625" style="74"/>
    <col min="2825" max="2825" width="9.140625" style="74" customWidth="1"/>
    <col min="2826" max="3072" width="9.140625" style="74"/>
    <col min="3073" max="3073" width="59.42578125" style="74" customWidth="1"/>
    <col min="3074" max="3075" width="12.140625" style="74" customWidth="1"/>
    <col min="3076" max="3076" width="8" style="74" customWidth="1"/>
    <col min="3077" max="3080" width="9.140625" style="74"/>
    <col min="3081" max="3081" width="9.140625" style="74" customWidth="1"/>
    <col min="3082" max="3328" width="9.140625" style="74"/>
    <col min="3329" max="3329" width="59.42578125" style="74" customWidth="1"/>
    <col min="3330" max="3331" width="12.140625" style="74" customWidth="1"/>
    <col min="3332" max="3332" width="8" style="74" customWidth="1"/>
    <col min="3333" max="3336" width="9.140625" style="74"/>
    <col min="3337" max="3337" width="9.140625" style="74" customWidth="1"/>
    <col min="3338" max="3584" width="9.140625" style="74"/>
    <col min="3585" max="3585" width="59.42578125" style="74" customWidth="1"/>
    <col min="3586" max="3587" width="12.140625" style="74" customWidth="1"/>
    <col min="3588" max="3588" width="8" style="74" customWidth="1"/>
    <col min="3589" max="3592" width="9.140625" style="74"/>
    <col min="3593" max="3593" width="9.140625" style="74" customWidth="1"/>
    <col min="3594" max="3840" width="9.140625" style="74"/>
    <col min="3841" max="3841" width="59.42578125" style="74" customWidth="1"/>
    <col min="3842" max="3843" width="12.140625" style="74" customWidth="1"/>
    <col min="3844" max="3844" width="8" style="74" customWidth="1"/>
    <col min="3845" max="3848" width="9.140625" style="74"/>
    <col min="3849" max="3849" width="9.140625" style="74" customWidth="1"/>
    <col min="3850" max="4096" width="9.140625" style="74"/>
    <col min="4097" max="4097" width="59.42578125" style="74" customWidth="1"/>
    <col min="4098" max="4099" width="12.140625" style="74" customWidth="1"/>
    <col min="4100" max="4100" width="8" style="74" customWidth="1"/>
    <col min="4101" max="4104" width="9.140625" style="74"/>
    <col min="4105" max="4105" width="9.140625" style="74" customWidth="1"/>
    <col min="4106" max="4352" width="9.140625" style="74"/>
    <col min="4353" max="4353" width="59.42578125" style="74" customWidth="1"/>
    <col min="4354" max="4355" width="12.140625" style="74" customWidth="1"/>
    <col min="4356" max="4356" width="8" style="74" customWidth="1"/>
    <col min="4357" max="4360" width="9.140625" style="74"/>
    <col min="4361" max="4361" width="9.140625" style="74" customWidth="1"/>
    <col min="4362" max="4608" width="9.140625" style="74"/>
    <col min="4609" max="4609" width="59.42578125" style="74" customWidth="1"/>
    <col min="4610" max="4611" width="12.140625" style="74" customWidth="1"/>
    <col min="4612" max="4612" width="8" style="74" customWidth="1"/>
    <col min="4613" max="4616" width="9.140625" style="74"/>
    <col min="4617" max="4617" width="9.140625" style="74" customWidth="1"/>
    <col min="4618" max="4864" width="9.140625" style="74"/>
    <col min="4865" max="4865" width="59.42578125" style="74" customWidth="1"/>
    <col min="4866" max="4867" width="12.140625" style="74" customWidth="1"/>
    <col min="4868" max="4868" width="8" style="74" customWidth="1"/>
    <col min="4869" max="4872" width="9.140625" style="74"/>
    <col min="4873" max="4873" width="9.140625" style="74" customWidth="1"/>
    <col min="4874" max="5120" width="9.140625" style="74"/>
    <col min="5121" max="5121" width="59.42578125" style="74" customWidth="1"/>
    <col min="5122" max="5123" width="12.140625" style="74" customWidth="1"/>
    <col min="5124" max="5124" width="8" style="74" customWidth="1"/>
    <col min="5125" max="5128" width="9.140625" style="74"/>
    <col min="5129" max="5129" width="9.140625" style="74" customWidth="1"/>
    <col min="5130" max="5376" width="9.140625" style="74"/>
    <col min="5377" max="5377" width="59.42578125" style="74" customWidth="1"/>
    <col min="5378" max="5379" width="12.140625" style="74" customWidth="1"/>
    <col min="5380" max="5380" width="8" style="74" customWidth="1"/>
    <col min="5381" max="5384" width="9.140625" style="74"/>
    <col min="5385" max="5385" width="9.140625" style="74" customWidth="1"/>
    <col min="5386" max="5632" width="9.140625" style="74"/>
    <col min="5633" max="5633" width="59.42578125" style="74" customWidth="1"/>
    <col min="5634" max="5635" width="12.140625" style="74" customWidth="1"/>
    <col min="5636" max="5636" width="8" style="74" customWidth="1"/>
    <col min="5637" max="5640" width="9.140625" style="74"/>
    <col min="5641" max="5641" width="9.140625" style="74" customWidth="1"/>
    <col min="5642" max="5888" width="9.140625" style="74"/>
    <col min="5889" max="5889" width="59.42578125" style="74" customWidth="1"/>
    <col min="5890" max="5891" width="12.140625" style="74" customWidth="1"/>
    <col min="5892" max="5892" width="8" style="74" customWidth="1"/>
    <col min="5893" max="5896" width="9.140625" style="74"/>
    <col min="5897" max="5897" width="9.140625" style="74" customWidth="1"/>
    <col min="5898" max="6144" width="9.140625" style="74"/>
    <col min="6145" max="6145" width="59.42578125" style="74" customWidth="1"/>
    <col min="6146" max="6147" width="12.140625" style="74" customWidth="1"/>
    <col min="6148" max="6148" width="8" style="74" customWidth="1"/>
    <col min="6149" max="6152" width="9.140625" style="74"/>
    <col min="6153" max="6153" width="9.140625" style="74" customWidth="1"/>
    <col min="6154" max="6400" width="9.140625" style="74"/>
    <col min="6401" max="6401" width="59.42578125" style="74" customWidth="1"/>
    <col min="6402" max="6403" width="12.140625" style="74" customWidth="1"/>
    <col min="6404" max="6404" width="8" style="74" customWidth="1"/>
    <col min="6405" max="6408" width="9.140625" style="74"/>
    <col min="6409" max="6409" width="9.140625" style="74" customWidth="1"/>
    <col min="6410" max="6656" width="9.140625" style="74"/>
    <col min="6657" max="6657" width="59.42578125" style="74" customWidth="1"/>
    <col min="6658" max="6659" width="12.140625" style="74" customWidth="1"/>
    <col min="6660" max="6660" width="8" style="74" customWidth="1"/>
    <col min="6661" max="6664" width="9.140625" style="74"/>
    <col min="6665" max="6665" width="9.140625" style="74" customWidth="1"/>
    <col min="6666" max="6912" width="9.140625" style="74"/>
    <col min="6913" max="6913" width="59.42578125" style="74" customWidth="1"/>
    <col min="6914" max="6915" width="12.140625" style="74" customWidth="1"/>
    <col min="6916" max="6916" width="8" style="74" customWidth="1"/>
    <col min="6917" max="6920" width="9.140625" style="74"/>
    <col min="6921" max="6921" width="9.140625" style="74" customWidth="1"/>
    <col min="6922" max="7168" width="9.140625" style="74"/>
    <col min="7169" max="7169" width="59.42578125" style="74" customWidth="1"/>
    <col min="7170" max="7171" width="12.140625" style="74" customWidth="1"/>
    <col min="7172" max="7172" width="8" style="74" customWidth="1"/>
    <col min="7173" max="7176" width="9.140625" style="74"/>
    <col min="7177" max="7177" width="9.140625" style="74" customWidth="1"/>
    <col min="7178" max="7424" width="9.140625" style="74"/>
    <col min="7425" max="7425" width="59.42578125" style="74" customWidth="1"/>
    <col min="7426" max="7427" width="12.140625" style="74" customWidth="1"/>
    <col min="7428" max="7428" width="8" style="74" customWidth="1"/>
    <col min="7429" max="7432" width="9.140625" style="74"/>
    <col min="7433" max="7433" width="9.140625" style="74" customWidth="1"/>
    <col min="7434" max="7680" width="9.140625" style="74"/>
    <col min="7681" max="7681" width="59.42578125" style="74" customWidth="1"/>
    <col min="7682" max="7683" width="12.140625" style="74" customWidth="1"/>
    <col min="7684" max="7684" width="8" style="74" customWidth="1"/>
    <col min="7685" max="7688" width="9.140625" style="74"/>
    <col min="7689" max="7689" width="9.140625" style="74" customWidth="1"/>
    <col min="7690" max="7936" width="9.140625" style="74"/>
    <col min="7937" max="7937" width="59.42578125" style="74" customWidth="1"/>
    <col min="7938" max="7939" width="12.140625" style="74" customWidth="1"/>
    <col min="7940" max="7940" width="8" style="74" customWidth="1"/>
    <col min="7941" max="7944" width="9.140625" style="74"/>
    <col min="7945" max="7945" width="9.140625" style="74" customWidth="1"/>
    <col min="7946" max="8192" width="9.140625" style="74"/>
    <col min="8193" max="8193" width="59.42578125" style="74" customWidth="1"/>
    <col min="8194" max="8195" width="12.140625" style="74" customWidth="1"/>
    <col min="8196" max="8196" width="8" style="74" customWidth="1"/>
    <col min="8197" max="8200" width="9.140625" style="74"/>
    <col min="8201" max="8201" width="9.140625" style="74" customWidth="1"/>
    <col min="8202" max="8448" width="9.140625" style="74"/>
    <col min="8449" max="8449" width="59.42578125" style="74" customWidth="1"/>
    <col min="8450" max="8451" width="12.140625" style="74" customWidth="1"/>
    <col min="8452" max="8452" width="8" style="74" customWidth="1"/>
    <col min="8453" max="8456" width="9.140625" style="74"/>
    <col min="8457" max="8457" width="9.140625" style="74" customWidth="1"/>
    <col min="8458" max="8704" width="9.140625" style="74"/>
    <col min="8705" max="8705" width="59.42578125" style="74" customWidth="1"/>
    <col min="8706" max="8707" width="12.140625" style="74" customWidth="1"/>
    <col min="8708" max="8708" width="8" style="74" customWidth="1"/>
    <col min="8709" max="8712" width="9.140625" style="74"/>
    <col min="8713" max="8713" width="9.140625" style="74" customWidth="1"/>
    <col min="8714" max="8960" width="9.140625" style="74"/>
    <col min="8961" max="8961" width="59.42578125" style="74" customWidth="1"/>
    <col min="8962" max="8963" width="12.140625" style="74" customWidth="1"/>
    <col min="8964" max="8964" width="8" style="74" customWidth="1"/>
    <col min="8965" max="8968" width="9.140625" style="74"/>
    <col min="8969" max="8969" width="9.140625" style="74" customWidth="1"/>
    <col min="8970" max="9216" width="9.140625" style="74"/>
    <col min="9217" max="9217" width="59.42578125" style="74" customWidth="1"/>
    <col min="9218" max="9219" width="12.140625" style="74" customWidth="1"/>
    <col min="9220" max="9220" width="8" style="74" customWidth="1"/>
    <col min="9221" max="9224" width="9.140625" style="74"/>
    <col min="9225" max="9225" width="9.140625" style="74" customWidth="1"/>
    <col min="9226" max="9472" width="9.140625" style="74"/>
    <col min="9473" max="9473" width="59.42578125" style="74" customWidth="1"/>
    <col min="9474" max="9475" width="12.140625" style="74" customWidth="1"/>
    <col min="9476" max="9476" width="8" style="74" customWidth="1"/>
    <col min="9477" max="9480" width="9.140625" style="74"/>
    <col min="9481" max="9481" width="9.140625" style="74" customWidth="1"/>
    <col min="9482" max="9728" width="9.140625" style="74"/>
    <col min="9729" max="9729" width="59.42578125" style="74" customWidth="1"/>
    <col min="9730" max="9731" width="12.140625" style="74" customWidth="1"/>
    <col min="9732" max="9732" width="8" style="74" customWidth="1"/>
    <col min="9733" max="9736" width="9.140625" style="74"/>
    <col min="9737" max="9737" width="9.140625" style="74" customWidth="1"/>
    <col min="9738" max="9984" width="9.140625" style="74"/>
    <col min="9985" max="9985" width="59.42578125" style="74" customWidth="1"/>
    <col min="9986" max="9987" width="12.140625" style="74" customWidth="1"/>
    <col min="9988" max="9988" width="8" style="74" customWidth="1"/>
    <col min="9989" max="9992" width="9.140625" style="74"/>
    <col min="9993" max="9993" width="9.140625" style="74" customWidth="1"/>
    <col min="9994" max="10240" width="9.140625" style="74"/>
    <col min="10241" max="10241" width="59.42578125" style="74" customWidth="1"/>
    <col min="10242" max="10243" width="12.140625" style="74" customWidth="1"/>
    <col min="10244" max="10244" width="8" style="74" customWidth="1"/>
    <col min="10245" max="10248" width="9.140625" style="74"/>
    <col min="10249" max="10249" width="9.140625" style="74" customWidth="1"/>
    <col min="10250" max="10496" width="9.140625" style="74"/>
    <col min="10497" max="10497" width="59.42578125" style="74" customWidth="1"/>
    <col min="10498" max="10499" width="12.140625" style="74" customWidth="1"/>
    <col min="10500" max="10500" width="8" style="74" customWidth="1"/>
    <col min="10501" max="10504" width="9.140625" style="74"/>
    <col min="10505" max="10505" width="9.140625" style="74" customWidth="1"/>
    <col min="10506" max="10752" width="9.140625" style="74"/>
    <col min="10753" max="10753" width="59.42578125" style="74" customWidth="1"/>
    <col min="10754" max="10755" width="12.140625" style="74" customWidth="1"/>
    <col min="10756" max="10756" width="8" style="74" customWidth="1"/>
    <col min="10757" max="10760" width="9.140625" style="74"/>
    <col min="10761" max="10761" width="9.140625" style="74" customWidth="1"/>
    <col min="10762" max="11008" width="9.140625" style="74"/>
    <col min="11009" max="11009" width="59.42578125" style="74" customWidth="1"/>
    <col min="11010" max="11011" width="12.140625" style="74" customWidth="1"/>
    <col min="11012" max="11012" width="8" style="74" customWidth="1"/>
    <col min="11013" max="11016" width="9.140625" style="74"/>
    <col min="11017" max="11017" width="9.140625" style="74" customWidth="1"/>
    <col min="11018" max="11264" width="9.140625" style="74"/>
    <col min="11265" max="11265" width="59.42578125" style="74" customWidth="1"/>
    <col min="11266" max="11267" width="12.140625" style="74" customWidth="1"/>
    <col min="11268" max="11268" width="8" style="74" customWidth="1"/>
    <col min="11269" max="11272" width="9.140625" style="74"/>
    <col min="11273" max="11273" width="9.140625" style="74" customWidth="1"/>
    <col min="11274" max="11520" width="9.140625" style="74"/>
    <col min="11521" max="11521" width="59.42578125" style="74" customWidth="1"/>
    <col min="11522" max="11523" width="12.140625" style="74" customWidth="1"/>
    <col min="11524" max="11524" width="8" style="74" customWidth="1"/>
    <col min="11525" max="11528" width="9.140625" style="74"/>
    <col min="11529" max="11529" width="9.140625" style="74" customWidth="1"/>
    <col min="11530" max="11776" width="9.140625" style="74"/>
    <col min="11777" max="11777" width="59.42578125" style="74" customWidth="1"/>
    <col min="11778" max="11779" width="12.140625" style="74" customWidth="1"/>
    <col min="11780" max="11780" width="8" style="74" customWidth="1"/>
    <col min="11781" max="11784" width="9.140625" style="74"/>
    <col min="11785" max="11785" width="9.140625" style="74" customWidth="1"/>
    <col min="11786" max="12032" width="9.140625" style="74"/>
    <col min="12033" max="12033" width="59.42578125" style="74" customWidth="1"/>
    <col min="12034" max="12035" width="12.140625" style="74" customWidth="1"/>
    <col min="12036" max="12036" width="8" style="74" customWidth="1"/>
    <col min="12037" max="12040" width="9.140625" style="74"/>
    <col min="12041" max="12041" width="9.140625" style="74" customWidth="1"/>
    <col min="12042" max="12288" width="9.140625" style="74"/>
    <col min="12289" max="12289" width="59.42578125" style="74" customWidth="1"/>
    <col min="12290" max="12291" width="12.140625" style="74" customWidth="1"/>
    <col min="12292" max="12292" width="8" style="74" customWidth="1"/>
    <col min="12293" max="12296" width="9.140625" style="74"/>
    <col min="12297" max="12297" width="9.140625" style="74" customWidth="1"/>
    <col min="12298" max="12544" width="9.140625" style="74"/>
    <col min="12545" max="12545" width="59.42578125" style="74" customWidth="1"/>
    <col min="12546" max="12547" width="12.140625" style="74" customWidth="1"/>
    <col min="12548" max="12548" width="8" style="74" customWidth="1"/>
    <col min="12549" max="12552" width="9.140625" style="74"/>
    <col min="12553" max="12553" width="9.140625" style="74" customWidth="1"/>
    <col min="12554" max="12800" width="9.140625" style="74"/>
    <col min="12801" max="12801" width="59.42578125" style="74" customWidth="1"/>
    <col min="12802" max="12803" width="12.140625" style="74" customWidth="1"/>
    <col min="12804" max="12804" width="8" style="74" customWidth="1"/>
    <col min="12805" max="12808" width="9.140625" style="74"/>
    <col min="12809" max="12809" width="9.140625" style="74" customWidth="1"/>
    <col min="12810" max="13056" width="9.140625" style="74"/>
    <col min="13057" max="13057" width="59.42578125" style="74" customWidth="1"/>
    <col min="13058" max="13059" width="12.140625" style="74" customWidth="1"/>
    <col min="13060" max="13060" width="8" style="74" customWidth="1"/>
    <col min="13061" max="13064" width="9.140625" style="74"/>
    <col min="13065" max="13065" width="9.140625" style="74" customWidth="1"/>
    <col min="13066" max="13312" width="9.140625" style="74"/>
    <col min="13313" max="13313" width="59.42578125" style="74" customWidth="1"/>
    <col min="13314" max="13315" width="12.140625" style="74" customWidth="1"/>
    <col min="13316" max="13316" width="8" style="74" customWidth="1"/>
    <col min="13317" max="13320" width="9.140625" style="74"/>
    <col min="13321" max="13321" width="9.140625" style="74" customWidth="1"/>
    <col min="13322" max="13568" width="9.140625" style="74"/>
    <col min="13569" max="13569" width="59.42578125" style="74" customWidth="1"/>
    <col min="13570" max="13571" width="12.140625" style="74" customWidth="1"/>
    <col min="13572" max="13572" width="8" style="74" customWidth="1"/>
    <col min="13573" max="13576" width="9.140625" style="74"/>
    <col min="13577" max="13577" width="9.140625" style="74" customWidth="1"/>
    <col min="13578" max="13824" width="9.140625" style="74"/>
    <col min="13825" max="13825" width="59.42578125" style="74" customWidth="1"/>
    <col min="13826" max="13827" width="12.140625" style="74" customWidth="1"/>
    <col min="13828" max="13828" width="8" style="74" customWidth="1"/>
    <col min="13829" max="13832" width="9.140625" style="74"/>
    <col min="13833" max="13833" width="9.140625" style="74" customWidth="1"/>
    <col min="13834" max="14080" width="9.140625" style="74"/>
    <col min="14081" max="14081" width="59.42578125" style="74" customWidth="1"/>
    <col min="14082" max="14083" width="12.140625" style="74" customWidth="1"/>
    <col min="14084" max="14084" width="8" style="74" customWidth="1"/>
    <col min="14085" max="14088" width="9.140625" style="74"/>
    <col min="14089" max="14089" width="9.140625" style="74" customWidth="1"/>
    <col min="14090" max="14336" width="9.140625" style="74"/>
    <col min="14337" max="14337" width="59.42578125" style="74" customWidth="1"/>
    <col min="14338" max="14339" width="12.140625" style="74" customWidth="1"/>
    <col min="14340" max="14340" width="8" style="74" customWidth="1"/>
    <col min="14341" max="14344" width="9.140625" style="74"/>
    <col min="14345" max="14345" width="9.140625" style="74" customWidth="1"/>
    <col min="14346" max="14592" width="9.140625" style="74"/>
    <col min="14593" max="14593" width="59.42578125" style="74" customWidth="1"/>
    <col min="14594" max="14595" width="12.140625" style="74" customWidth="1"/>
    <col min="14596" max="14596" width="8" style="74" customWidth="1"/>
    <col min="14597" max="14600" width="9.140625" style="74"/>
    <col min="14601" max="14601" width="9.140625" style="74" customWidth="1"/>
    <col min="14602" max="14848" width="9.140625" style="74"/>
    <col min="14849" max="14849" width="59.42578125" style="74" customWidth="1"/>
    <col min="14850" max="14851" width="12.140625" style="74" customWidth="1"/>
    <col min="14852" max="14852" width="8" style="74" customWidth="1"/>
    <col min="14853" max="14856" width="9.140625" style="74"/>
    <col min="14857" max="14857" width="9.140625" style="74" customWidth="1"/>
    <col min="14858" max="15104" width="9.140625" style="74"/>
    <col min="15105" max="15105" width="59.42578125" style="74" customWidth="1"/>
    <col min="15106" max="15107" width="12.140625" style="74" customWidth="1"/>
    <col min="15108" max="15108" width="8" style="74" customWidth="1"/>
    <col min="15109" max="15112" width="9.140625" style="74"/>
    <col min="15113" max="15113" width="9.140625" style="74" customWidth="1"/>
    <col min="15114" max="15360" width="9.140625" style="74"/>
    <col min="15361" max="15361" width="59.42578125" style="74" customWidth="1"/>
    <col min="15362" max="15363" width="12.140625" style="74" customWidth="1"/>
    <col min="15364" max="15364" width="8" style="74" customWidth="1"/>
    <col min="15365" max="15368" width="9.140625" style="74"/>
    <col min="15369" max="15369" width="9.140625" style="74" customWidth="1"/>
    <col min="15370" max="15616" width="9.140625" style="74"/>
    <col min="15617" max="15617" width="59.42578125" style="74" customWidth="1"/>
    <col min="15618" max="15619" width="12.140625" style="74" customWidth="1"/>
    <col min="15620" max="15620" width="8" style="74" customWidth="1"/>
    <col min="15621" max="15624" width="9.140625" style="74"/>
    <col min="15625" max="15625" width="9.140625" style="74" customWidth="1"/>
    <col min="15626" max="15872" width="9.140625" style="74"/>
    <col min="15873" max="15873" width="59.42578125" style="74" customWidth="1"/>
    <col min="15874" max="15875" width="12.140625" style="74" customWidth="1"/>
    <col min="15876" max="15876" width="8" style="74" customWidth="1"/>
    <col min="15877" max="15880" width="9.140625" style="74"/>
    <col min="15881" max="15881" width="9.140625" style="74" customWidth="1"/>
    <col min="15882" max="16128" width="9.140625" style="74"/>
    <col min="16129" max="16129" width="59.42578125" style="74" customWidth="1"/>
    <col min="16130" max="16131" width="12.140625" style="74" customWidth="1"/>
    <col min="16132" max="16132" width="8" style="74" customWidth="1"/>
    <col min="16133" max="16136" width="9.140625" style="74"/>
    <col min="16137" max="16137" width="9.140625" style="74" customWidth="1"/>
    <col min="16138" max="16384" width="9.140625" style="74"/>
  </cols>
  <sheetData>
    <row r="1" spans="1:4" ht="31.5" customHeight="1">
      <c r="A1" s="375" t="s">
        <v>156</v>
      </c>
      <c r="B1" s="375"/>
      <c r="C1" s="375"/>
      <c r="D1" s="375"/>
    </row>
    <row r="2" spans="1:4" ht="15" customHeight="1">
      <c r="A2" s="376" t="s">
        <v>113</v>
      </c>
      <c r="B2" s="378" t="s">
        <v>115</v>
      </c>
      <c r="C2" s="378"/>
      <c r="D2" s="378"/>
    </row>
    <row r="3" spans="1:4">
      <c r="A3" s="377"/>
      <c r="B3" s="75" t="s">
        <v>116</v>
      </c>
      <c r="C3" s="75" t="s">
        <v>117</v>
      </c>
      <c r="D3" s="76" t="s">
        <v>32</v>
      </c>
    </row>
    <row r="4" spans="1:4">
      <c r="A4" s="85" t="s">
        <v>157</v>
      </c>
      <c r="B4" s="86">
        <v>6537021.2000000002</v>
      </c>
      <c r="C4" s="86">
        <v>8458975.6999999993</v>
      </c>
      <c r="D4" s="78">
        <v>129.4</v>
      </c>
    </row>
    <row r="5" spans="1:4">
      <c r="A5" s="20" t="s">
        <v>158</v>
      </c>
      <c r="B5" s="87">
        <v>5737313.2000000002</v>
      </c>
      <c r="C5" s="87">
        <v>7483423.9000000004</v>
      </c>
      <c r="D5" s="81">
        <v>130.4</v>
      </c>
    </row>
    <row r="6" spans="1:4">
      <c r="A6" s="20" t="s">
        <v>159</v>
      </c>
      <c r="B6" s="80" t="s">
        <v>111</v>
      </c>
      <c r="C6" s="80" t="s">
        <v>111</v>
      </c>
      <c r="D6" s="81" t="s">
        <v>111</v>
      </c>
    </row>
    <row r="7" spans="1:4">
      <c r="A7" s="20" t="s">
        <v>160</v>
      </c>
      <c r="B7" s="87">
        <v>166520.4</v>
      </c>
      <c r="C7" s="87">
        <v>277990.3</v>
      </c>
      <c r="D7" s="81">
        <v>166.9</v>
      </c>
    </row>
    <row r="8" spans="1:4">
      <c r="A8" s="20" t="s">
        <v>161</v>
      </c>
      <c r="B8" s="87">
        <v>56884.9</v>
      </c>
      <c r="C8" s="88">
        <v>169176.5</v>
      </c>
      <c r="D8" s="81">
        <v>297.39999999999998</v>
      </c>
    </row>
    <row r="9" spans="1:4" ht="15.75" customHeight="1">
      <c r="A9" s="20" t="s">
        <v>162</v>
      </c>
      <c r="B9" s="87">
        <v>3175800</v>
      </c>
      <c r="C9" s="87">
        <v>3409167</v>
      </c>
      <c r="D9" s="81">
        <v>107.3</v>
      </c>
    </row>
    <row r="10" spans="1:4">
      <c r="A10" s="20" t="s">
        <v>163</v>
      </c>
      <c r="B10" s="87">
        <v>181693.2</v>
      </c>
      <c r="C10" s="87">
        <v>192549.4</v>
      </c>
      <c r="D10" s="82">
        <v>106</v>
      </c>
    </row>
    <row r="11" spans="1:4">
      <c r="A11" s="20" t="s">
        <v>164</v>
      </c>
      <c r="B11" s="87">
        <v>32063.5</v>
      </c>
      <c r="C11" s="87">
        <v>30799.200000000001</v>
      </c>
      <c r="D11" s="81">
        <v>96.1</v>
      </c>
    </row>
    <row r="12" spans="1:4">
      <c r="A12" s="20" t="s">
        <v>165</v>
      </c>
      <c r="B12" s="87">
        <v>164570.70000000001</v>
      </c>
      <c r="C12" s="87">
        <v>195855.3</v>
      </c>
      <c r="D12" s="82">
        <v>119</v>
      </c>
    </row>
    <row r="13" spans="1:4">
      <c r="A13" s="20" t="s">
        <v>166</v>
      </c>
      <c r="B13" s="80" t="s">
        <v>111</v>
      </c>
      <c r="C13" s="80" t="s">
        <v>111</v>
      </c>
      <c r="D13" s="81" t="s">
        <v>111</v>
      </c>
    </row>
    <row r="14" spans="1:4">
      <c r="A14" s="20" t="s">
        <v>167</v>
      </c>
      <c r="B14" s="87">
        <v>94787.4</v>
      </c>
      <c r="C14" s="88">
        <v>100693.1</v>
      </c>
      <c r="D14" s="81">
        <v>106.2</v>
      </c>
    </row>
    <row r="15" spans="1:4">
      <c r="A15" s="20" t="s">
        <v>168</v>
      </c>
      <c r="B15" s="87">
        <v>1136118.1000000001</v>
      </c>
      <c r="C15" s="87">
        <v>2088692</v>
      </c>
      <c r="D15" s="81">
        <v>183.8</v>
      </c>
    </row>
    <row r="16" spans="1:4">
      <c r="A16" s="20" t="s">
        <v>169</v>
      </c>
      <c r="B16" s="81">
        <v>3515</v>
      </c>
      <c r="C16" s="87">
        <v>2256.9</v>
      </c>
      <c r="D16" s="81">
        <v>64.2</v>
      </c>
    </row>
    <row r="17" spans="1:5">
      <c r="A17" s="20" t="s">
        <v>170</v>
      </c>
      <c r="B17" s="81">
        <v>9110</v>
      </c>
      <c r="C17" s="87">
        <v>38613.300000000003</v>
      </c>
      <c r="D17" s="81">
        <v>423.9</v>
      </c>
    </row>
    <row r="18" spans="1:5" ht="15" customHeight="1">
      <c r="A18" s="20" t="s">
        <v>171</v>
      </c>
      <c r="B18" s="87">
        <v>4380</v>
      </c>
      <c r="C18" s="87">
        <v>4583.5</v>
      </c>
      <c r="D18" s="81">
        <v>104.6</v>
      </c>
    </row>
    <row r="19" spans="1:5" ht="25.5">
      <c r="A19" s="89" t="s">
        <v>172</v>
      </c>
      <c r="B19" s="81" t="s">
        <v>111</v>
      </c>
      <c r="C19" s="80" t="s">
        <v>111</v>
      </c>
      <c r="D19" s="81" t="s">
        <v>111</v>
      </c>
    </row>
    <row r="20" spans="1:5">
      <c r="A20" s="20" t="s">
        <v>173</v>
      </c>
      <c r="B20" s="87">
        <v>122453</v>
      </c>
      <c r="C20" s="88">
        <v>179386.1</v>
      </c>
      <c r="D20" s="81">
        <v>146.5</v>
      </c>
    </row>
    <row r="21" spans="1:5">
      <c r="A21" s="20" t="s">
        <v>174</v>
      </c>
      <c r="B21" s="81">
        <v>100</v>
      </c>
      <c r="C21" s="81">
        <v>2065</v>
      </c>
      <c r="D21" s="82">
        <v>2065</v>
      </c>
    </row>
    <row r="22" spans="1:5">
      <c r="A22" s="20" t="s">
        <v>175</v>
      </c>
      <c r="B22" s="88">
        <v>199216.5</v>
      </c>
      <c r="C22" s="88">
        <v>251289.3</v>
      </c>
      <c r="D22" s="81">
        <v>126.1</v>
      </c>
    </row>
    <row r="23" spans="1:5">
      <c r="A23" s="20" t="s">
        <v>161</v>
      </c>
      <c r="B23" s="87">
        <v>11385.5</v>
      </c>
      <c r="C23" s="88">
        <v>63519.4</v>
      </c>
      <c r="D23" s="81">
        <v>557.9</v>
      </c>
    </row>
    <row r="24" spans="1:5">
      <c r="A24" s="20" t="s">
        <v>176</v>
      </c>
      <c r="B24" s="81">
        <v>7000</v>
      </c>
      <c r="C24" s="87">
        <v>19160.400000000001</v>
      </c>
      <c r="D24" s="81">
        <v>273.7</v>
      </c>
    </row>
    <row r="25" spans="1:5">
      <c r="A25" s="20" t="s">
        <v>177</v>
      </c>
      <c r="B25" s="87">
        <v>371715</v>
      </c>
      <c r="C25" s="87">
        <v>457627.2</v>
      </c>
      <c r="D25" s="81">
        <v>123.1</v>
      </c>
    </row>
    <row r="26" spans="1:5">
      <c r="A26" s="20" t="s">
        <v>178</v>
      </c>
      <c r="B26" s="87">
        <v>799708</v>
      </c>
      <c r="C26" s="87">
        <v>975551.8</v>
      </c>
      <c r="D26" s="82">
        <v>122</v>
      </c>
    </row>
    <row r="27" spans="1:5">
      <c r="A27" s="20" t="s">
        <v>179</v>
      </c>
      <c r="B27" s="80" t="s">
        <v>111</v>
      </c>
      <c r="C27" s="80">
        <v>69709.600000000006</v>
      </c>
      <c r="D27" s="81" t="s">
        <v>111</v>
      </c>
    </row>
    <row r="28" spans="1:5">
      <c r="A28" s="20" t="s">
        <v>180</v>
      </c>
      <c r="B28" s="87">
        <v>650110</v>
      </c>
      <c r="C28" s="87">
        <v>685583.3</v>
      </c>
      <c r="D28" s="81">
        <v>105.5</v>
      </c>
    </row>
    <row r="29" spans="1:5">
      <c r="A29" s="20" t="s">
        <v>181</v>
      </c>
      <c r="B29" s="87">
        <v>81044</v>
      </c>
      <c r="C29" s="88">
        <v>151700.1</v>
      </c>
      <c r="D29" s="81">
        <v>187.2</v>
      </c>
    </row>
    <row r="30" spans="1:5">
      <c r="A30" s="20" t="s">
        <v>161</v>
      </c>
      <c r="B30" s="87">
        <v>68554</v>
      </c>
      <c r="C30" s="87">
        <v>68558.8</v>
      </c>
      <c r="D30" s="82">
        <v>100</v>
      </c>
    </row>
    <row r="31" spans="1:5">
      <c r="A31" s="90"/>
      <c r="B31" s="90"/>
      <c r="C31" s="90"/>
      <c r="D31" s="90"/>
      <c r="E31" s="90"/>
    </row>
    <row r="32" spans="1:5">
      <c r="A32" s="90"/>
      <c r="B32" s="90"/>
      <c r="C32" s="90"/>
      <c r="D32" s="90"/>
      <c r="E32" s="90"/>
    </row>
    <row r="33" spans="1:5">
      <c r="A33" s="90"/>
      <c r="B33" s="90"/>
      <c r="C33" s="90"/>
      <c r="D33" s="90"/>
      <c r="E33" s="90"/>
    </row>
    <row r="34" spans="1:5">
      <c r="A34" s="90"/>
      <c r="B34" s="90"/>
      <c r="C34" s="90"/>
      <c r="D34" s="90"/>
      <c r="E34" s="90"/>
    </row>
    <row r="35" spans="1:5">
      <c r="A35" s="90"/>
      <c r="B35" s="90"/>
      <c r="C35" s="90"/>
      <c r="D35" s="90"/>
      <c r="E35" s="90"/>
    </row>
    <row r="36" spans="1:5">
      <c r="A36" s="90"/>
      <c r="B36" s="90"/>
      <c r="C36" s="90"/>
      <c r="D36" s="90"/>
      <c r="E36" s="90"/>
    </row>
    <row r="37" spans="1:5">
      <c r="A37" s="90"/>
      <c r="B37" s="90"/>
      <c r="C37" s="90"/>
      <c r="D37" s="90"/>
      <c r="E37" s="90"/>
    </row>
    <row r="38" spans="1:5">
      <c r="A38" s="90"/>
      <c r="B38" s="90"/>
      <c r="C38" s="90"/>
      <c r="D38" s="90"/>
      <c r="E38" s="90"/>
    </row>
    <row r="39" spans="1:5">
      <c r="A39" s="90"/>
      <c r="B39" s="90"/>
      <c r="C39" s="90"/>
      <c r="D39" s="90"/>
      <c r="E39" s="90"/>
    </row>
    <row r="40" spans="1:5">
      <c r="A40" s="90"/>
      <c r="B40" s="90"/>
      <c r="C40" s="90"/>
      <c r="D40" s="90"/>
      <c r="E40" s="90"/>
    </row>
    <row r="41" spans="1:5">
      <c r="A41" s="90"/>
      <c r="B41" s="90"/>
      <c r="C41" s="90"/>
      <c r="D41" s="90"/>
      <c r="E41" s="90"/>
    </row>
    <row r="42" spans="1:5">
      <c r="A42" s="90"/>
      <c r="B42" s="90"/>
      <c r="C42" s="90"/>
      <c r="D42" s="90"/>
      <c r="E42" s="90"/>
    </row>
  </sheetData>
  <mergeCells count="3">
    <mergeCell ref="A1:D1"/>
    <mergeCell ref="A2:A3"/>
    <mergeCell ref="B2:D2"/>
  </mergeCells>
  <pageMargins left="0.28000000000000003" right="0" top="0.3" bottom="0" header="0.3" footer="0.3"/>
  <pageSetup paperSize="9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I10" sqref="I10"/>
    </sheetView>
  </sheetViews>
  <sheetFormatPr defaultRowHeight="15"/>
  <cols>
    <col min="1" max="1" width="27.28515625" style="74" customWidth="1"/>
    <col min="2" max="5" width="14.140625" style="74" customWidth="1"/>
    <col min="6" max="256" width="9.140625" style="74"/>
    <col min="257" max="257" width="27.28515625" style="74" customWidth="1"/>
    <col min="258" max="261" width="14.140625" style="74" customWidth="1"/>
    <col min="262" max="512" width="9.140625" style="74"/>
    <col min="513" max="513" width="27.28515625" style="74" customWidth="1"/>
    <col min="514" max="517" width="14.140625" style="74" customWidth="1"/>
    <col min="518" max="768" width="9.140625" style="74"/>
    <col min="769" max="769" width="27.28515625" style="74" customWidth="1"/>
    <col min="770" max="773" width="14.140625" style="74" customWidth="1"/>
    <col min="774" max="1024" width="9.140625" style="74"/>
    <col min="1025" max="1025" width="27.28515625" style="74" customWidth="1"/>
    <col min="1026" max="1029" width="14.140625" style="74" customWidth="1"/>
    <col min="1030" max="1280" width="9.140625" style="74"/>
    <col min="1281" max="1281" width="27.28515625" style="74" customWidth="1"/>
    <col min="1282" max="1285" width="14.140625" style="74" customWidth="1"/>
    <col min="1286" max="1536" width="9.140625" style="74"/>
    <col min="1537" max="1537" width="27.28515625" style="74" customWidth="1"/>
    <col min="1538" max="1541" width="14.140625" style="74" customWidth="1"/>
    <col min="1542" max="1792" width="9.140625" style="74"/>
    <col min="1793" max="1793" width="27.28515625" style="74" customWidth="1"/>
    <col min="1794" max="1797" width="14.140625" style="74" customWidth="1"/>
    <col min="1798" max="2048" width="9.140625" style="74"/>
    <col min="2049" max="2049" width="27.28515625" style="74" customWidth="1"/>
    <col min="2050" max="2053" width="14.140625" style="74" customWidth="1"/>
    <col min="2054" max="2304" width="9.140625" style="74"/>
    <col min="2305" max="2305" width="27.28515625" style="74" customWidth="1"/>
    <col min="2306" max="2309" width="14.140625" style="74" customWidth="1"/>
    <col min="2310" max="2560" width="9.140625" style="74"/>
    <col min="2561" max="2561" width="27.28515625" style="74" customWidth="1"/>
    <col min="2562" max="2565" width="14.140625" style="74" customWidth="1"/>
    <col min="2566" max="2816" width="9.140625" style="74"/>
    <col min="2817" max="2817" width="27.28515625" style="74" customWidth="1"/>
    <col min="2818" max="2821" width="14.140625" style="74" customWidth="1"/>
    <col min="2822" max="3072" width="9.140625" style="74"/>
    <col min="3073" max="3073" width="27.28515625" style="74" customWidth="1"/>
    <col min="3074" max="3077" width="14.140625" style="74" customWidth="1"/>
    <col min="3078" max="3328" width="9.140625" style="74"/>
    <col min="3329" max="3329" width="27.28515625" style="74" customWidth="1"/>
    <col min="3330" max="3333" width="14.140625" style="74" customWidth="1"/>
    <col min="3334" max="3584" width="9.140625" style="74"/>
    <col min="3585" max="3585" width="27.28515625" style="74" customWidth="1"/>
    <col min="3586" max="3589" width="14.140625" style="74" customWidth="1"/>
    <col min="3590" max="3840" width="9.140625" style="74"/>
    <col min="3841" max="3841" width="27.28515625" style="74" customWidth="1"/>
    <col min="3842" max="3845" width="14.140625" style="74" customWidth="1"/>
    <col min="3846" max="4096" width="9.140625" style="74"/>
    <col min="4097" max="4097" width="27.28515625" style="74" customWidth="1"/>
    <col min="4098" max="4101" width="14.140625" style="74" customWidth="1"/>
    <col min="4102" max="4352" width="9.140625" style="74"/>
    <col min="4353" max="4353" width="27.28515625" style="74" customWidth="1"/>
    <col min="4354" max="4357" width="14.140625" style="74" customWidth="1"/>
    <col min="4358" max="4608" width="9.140625" style="74"/>
    <col min="4609" max="4609" width="27.28515625" style="74" customWidth="1"/>
    <col min="4610" max="4613" width="14.140625" style="74" customWidth="1"/>
    <col min="4614" max="4864" width="9.140625" style="74"/>
    <col min="4865" max="4865" width="27.28515625" style="74" customWidth="1"/>
    <col min="4866" max="4869" width="14.140625" style="74" customWidth="1"/>
    <col min="4870" max="5120" width="9.140625" style="74"/>
    <col min="5121" max="5121" width="27.28515625" style="74" customWidth="1"/>
    <col min="5122" max="5125" width="14.140625" style="74" customWidth="1"/>
    <col min="5126" max="5376" width="9.140625" style="74"/>
    <col min="5377" max="5377" width="27.28515625" style="74" customWidth="1"/>
    <col min="5378" max="5381" width="14.140625" style="74" customWidth="1"/>
    <col min="5382" max="5632" width="9.140625" style="74"/>
    <col min="5633" max="5633" width="27.28515625" style="74" customWidth="1"/>
    <col min="5634" max="5637" width="14.140625" style="74" customWidth="1"/>
    <col min="5638" max="5888" width="9.140625" style="74"/>
    <col min="5889" max="5889" width="27.28515625" style="74" customWidth="1"/>
    <col min="5890" max="5893" width="14.140625" style="74" customWidth="1"/>
    <col min="5894" max="6144" width="9.140625" style="74"/>
    <col min="6145" max="6145" width="27.28515625" style="74" customWidth="1"/>
    <col min="6146" max="6149" width="14.140625" style="74" customWidth="1"/>
    <col min="6150" max="6400" width="9.140625" style="74"/>
    <col min="6401" max="6401" width="27.28515625" style="74" customWidth="1"/>
    <col min="6402" max="6405" width="14.140625" style="74" customWidth="1"/>
    <col min="6406" max="6656" width="9.140625" style="74"/>
    <col min="6657" max="6657" width="27.28515625" style="74" customWidth="1"/>
    <col min="6658" max="6661" width="14.140625" style="74" customWidth="1"/>
    <col min="6662" max="6912" width="9.140625" style="74"/>
    <col min="6913" max="6913" width="27.28515625" style="74" customWidth="1"/>
    <col min="6914" max="6917" width="14.140625" style="74" customWidth="1"/>
    <col min="6918" max="7168" width="9.140625" style="74"/>
    <col min="7169" max="7169" width="27.28515625" style="74" customWidth="1"/>
    <col min="7170" max="7173" width="14.140625" style="74" customWidth="1"/>
    <col min="7174" max="7424" width="9.140625" style="74"/>
    <col min="7425" max="7425" width="27.28515625" style="74" customWidth="1"/>
    <col min="7426" max="7429" width="14.140625" style="74" customWidth="1"/>
    <col min="7430" max="7680" width="9.140625" style="74"/>
    <col min="7681" max="7681" width="27.28515625" style="74" customWidth="1"/>
    <col min="7682" max="7685" width="14.140625" style="74" customWidth="1"/>
    <col min="7686" max="7936" width="9.140625" style="74"/>
    <col min="7937" max="7937" width="27.28515625" style="74" customWidth="1"/>
    <col min="7938" max="7941" width="14.140625" style="74" customWidth="1"/>
    <col min="7942" max="8192" width="9.140625" style="74"/>
    <col min="8193" max="8193" width="27.28515625" style="74" customWidth="1"/>
    <col min="8194" max="8197" width="14.140625" style="74" customWidth="1"/>
    <col min="8198" max="8448" width="9.140625" style="74"/>
    <col min="8449" max="8449" width="27.28515625" style="74" customWidth="1"/>
    <col min="8450" max="8453" width="14.140625" style="74" customWidth="1"/>
    <col min="8454" max="8704" width="9.140625" style="74"/>
    <col min="8705" max="8705" width="27.28515625" style="74" customWidth="1"/>
    <col min="8706" max="8709" width="14.140625" style="74" customWidth="1"/>
    <col min="8710" max="8960" width="9.140625" style="74"/>
    <col min="8961" max="8961" width="27.28515625" style="74" customWidth="1"/>
    <col min="8962" max="8965" width="14.140625" style="74" customWidth="1"/>
    <col min="8966" max="9216" width="9.140625" style="74"/>
    <col min="9217" max="9217" width="27.28515625" style="74" customWidth="1"/>
    <col min="9218" max="9221" width="14.140625" style="74" customWidth="1"/>
    <col min="9222" max="9472" width="9.140625" style="74"/>
    <col min="9473" max="9473" width="27.28515625" style="74" customWidth="1"/>
    <col min="9474" max="9477" width="14.140625" style="74" customWidth="1"/>
    <col min="9478" max="9728" width="9.140625" style="74"/>
    <col min="9729" max="9729" width="27.28515625" style="74" customWidth="1"/>
    <col min="9730" max="9733" width="14.140625" style="74" customWidth="1"/>
    <col min="9734" max="9984" width="9.140625" style="74"/>
    <col min="9985" max="9985" width="27.28515625" style="74" customWidth="1"/>
    <col min="9986" max="9989" width="14.140625" style="74" customWidth="1"/>
    <col min="9990" max="10240" width="9.140625" style="74"/>
    <col min="10241" max="10241" width="27.28515625" style="74" customWidth="1"/>
    <col min="10242" max="10245" width="14.140625" style="74" customWidth="1"/>
    <col min="10246" max="10496" width="9.140625" style="74"/>
    <col min="10497" max="10497" width="27.28515625" style="74" customWidth="1"/>
    <col min="10498" max="10501" width="14.140625" style="74" customWidth="1"/>
    <col min="10502" max="10752" width="9.140625" style="74"/>
    <col min="10753" max="10753" width="27.28515625" style="74" customWidth="1"/>
    <col min="10754" max="10757" width="14.140625" style="74" customWidth="1"/>
    <col min="10758" max="11008" width="9.140625" style="74"/>
    <col min="11009" max="11009" width="27.28515625" style="74" customWidth="1"/>
    <col min="11010" max="11013" width="14.140625" style="74" customWidth="1"/>
    <col min="11014" max="11264" width="9.140625" style="74"/>
    <col min="11265" max="11265" width="27.28515625" style="74" customWidth="1"/>
    <col min="11266" max="11269" width="14.140625" style="74" customWidth="1"/>
    <col min="11270" max="11520" width="9.140625" style="74"/>
    <col min="11521" max="11521" width="27.28515625" style="74" customWidth="1"/>
    <col min="11522" max="11525" width="14.140625" style="74" customWidth="1"/>
    <col min="11526" max="11776" width="9.140625" style="74"/>
    <col min="11777" max="11777" width="27.28515625" style="74" customWidth="1"/>
    <col min="11778" max="11781" width="14.140625" style="74" customWidth="1"/>
    <col min="11782" max="12032" width="9.140625" style="74"/>
    <col min="12033" max="12033" width="27.28515625" style="74" customWidth="1"/>
    <col min="12034" max="12037" width="14.140625" style="74" customWidth="1"/>
    <col min="12038" max="12288" width="9.140625" style="74"/>
    <col min="12289" max="12289" width="27.28515625" style="74" customWidth="1"/>
    <col min="12290" max="12293" width="14.140625" style="74" customWidth="1"/>
    <col min="12294" max="12544" width="9.140625" style="74"/>
    <col min="12545" max="12545" width="27.28515625" style="74" customWidth="1"/>
    <col min="12546" max="12549" width="14.140625" style="74" customWidth="1"/>
    <col min="12550" max="12800" width="9.140625" style="74"/>
    <col min="12801" max="12801" width="27.28515625" style="74" customWidth="1"/>
    <col min="12802" max="12805" width="14.140625" style="74" customWidth="1"/>
    <col min="12806" max="13056" width="9.140625" style="74"/>
    <col min="13057" max="13057" width="27.28515625" style="74" customWidth="1"/>
    <col min="13058" max="13061" width="14.140625" style="74" customWidth="1"/>
    <col min="13062" max="13312" width="9.140625" style="74"/>
    <col min="13313" max="13313" width="27.28515625" style="74" customWidth="1"/>
    <col min="13314" max="13317" width="14.140625" style="74" customWidth="1"/>
    <col min="13318" max="13568" width="9.140625" style="74"/>
    <col min="13569" max="13569" width="27.28515625" style="74" customWidth="1"/>
    <col min="13570" max="13573" width="14.140625" style="74" customWidth="1"/>
    <col min="13574" max="13824" width="9.140625" style="74"/>
    <col min="13825" max="13825" width="27.28515625" style="74" customWidth="1"/>
    <col min="13826" max="13829" width="14.140625" style="74" customWidth="1"/>
    <col min="13830" max="14080" width="9.140625" style="74"/>
    <col min="14081" max="14081" width="27.28515625" style="74" customWidth="1"/>
    <col min="14082" max="14085" width="14.140625" style="74" customWidth="1"/>
    <col min="14086" max="14336" width="9.140625" style="74"/>
    <col min="14337" max="14337" width="27.28515625" style="74" customWidth="1"/>
    <col min="14338" max="14341" width="14.140625" style="74" customWidth="1"/>
    <col min="14342" max="14592" width="9.140625" style="74"/>
    <col min="14593" max="14593" width="27.28515625" style="74" customWidth="1"/>
    <col min="14594" max="14597" width="14.140625" style="74" customWidth="1"/>
    <col min="14598" max="14848" width="9.140625" style="74"/>
    <col min="14849" max="14849" width="27.28515625" style="74" customWidth="1"/>
    <col min="14850" max="14853" width="14.140625" style="74" customWidth="1"/>
    <col min="14854" max="15104" width="9.140625" style="74"/>
    <col min="15105" max="15105" width="27.28515625" style="74" customWidth="1"/>
    <col min="15106" max="15109" width="14.140625" style="74" customWidth="1"/>
    <col min="15110" max="15360" width="9.140625" style="74"/>
    <col min="15361" max="15361" width="27.28515625" style="74" customWidth="1"/>
    <col min="15362" max="15365" width="14.140625" style="74" customWidth="1"/>
    <col min="15366" max="15616" width="9.140625" style="74"/>
    <col min="15617" max="15617" width="27.28515625" style="74" customWidth="1"/>
    <col min="15618" max="15621" width="14.140625" style="74" customWidth="1"/>
    <col min="15622" max="15872" width="9.140625" style="74"/>
    <col min="15873" max="15873" width="27.28515625" style="74" customWidth="1"/>
    <col min="15874" max="15877" width="14.140625" style="74" customWidth="1"/>
    <col min="15878" max="16128" width="9.140625" style="74"/>
    <col min="16129" max="16129" width="27.28515625" style="74" customWidth="1"/>
    <col min="16130" max="16133" width="14.140625" style="74" customWidth="1"/>
    <col min="16134" max="16384" width="9.140625" style="74"/>
  </cols>
  <sheetData>
    <row r="1" spans="1:5" ht="28.5" customHeight="1">
      <c r="A1" s="379" t="s">
        <v>182</v>
      </c>
      <c r="B1" s="379"/>
      <c r="C1" s="379"/>
      <c r="D1" s="379"/>
      <c r="E1" s="379"/>
    </row>
    <row r="2" spans="1:5">
      <c r="A2" s="91" t="s">
        <v>183</v>
      </c>
      <c r="B2" s="75">
        <v>2014</v>
      </c>
      <c r="C2" s="75">
        <v>2015</v>
      </c>
      <c r="D2" s="76">
        <v>2016</v>
      </c>
      <c r="E2" s="76">
        <v>2017</v>
      </c>
    </row>
    <row r="3" spans="1:5">
      <c r="A3" s="92" t="s">
        <v>184</v>
      </c>
      <c r="B3" s="93">
        <v>4723114.8</v>
      </c>
      <c r="C3" s="93">
        <v>4160501.4</v>
      </c>
      <c r="D3" s="86">
        <v>45992811.399999999</v>
      </c>
      <c r="E3" s="86">
        <v>6248972.2999999998</v>
      </c>
    </row>
    <row r="4" spans="1:5">
      <c r="A4" s="79" t="s">
        <v>185</v>
      </c>
      <c r="B4" s="88">
        <v>39923.199999999997</v>
      </c>
      <c r="C4" s="87">
        <v>26828</v>
      </c>
      <c r="D4" s="87">
        <v>886713</v>
      </c>
      <c r="E4" s="87">
        <v>37789.9</v>
      </c>
    </row>
    <row r="5" spans="1:5">
      <c r="A5" s="79" t="s">
        <v>186</v>
      </c>
      <c r="B5" s="87">
        <v>28663</v>
      </c>
      <c r="C5" s="87">
        <v>17910.2</v>
      </c>
      <c r="D5" s="87">
        <v>906957.2</v>
      </c>
      <c r="E5" s="87">
        <v>33881.199999999997</v>
      </c>
    </row>
    <row r="6" spans="1:5">
      <c r="A6" s="79" t="s">
        <v>187</v>
      </c>
      <c r="B6" s="88">
        <v>56890.9</v>
      </c>
      <c r="C6" s="88">
        <v>31357.8</v>
      </c>
      <c r="D6" s="87">
        <v>1076986.1000000001</v>
      </c>
      <c r="E6" s="87">
        <v>58779.199999999997</v>
      </c>
    </row>
    <row r="7" spans="1:5">
      <c r="A7" s="79" t="s">
        <v>13</v>
      </c>
      <c r="B7" s="88">
        <v>34286.1</v>
      </c>
      <c r="C7" s="88">
        <v>22069.8</v>
      </c>
      <c r="D7" s="87">
        <v>1027498.5</v>
      </c>
      <c r="E7" s="87">
        <v>34992.800000000003</v>
      </c>
    </row>
    <row r="8" spans="1:5">
      <c r="A8" s="79" t="s">
        <v>188</v>
      </c>
      <c r="B8" s="88">
        <v>43833.3</v>
      </c>
      <c r="C8" s="88">
        <v>34318.400000000001</v>
      </c>
      <c r="D8" s="88">
        <v>1428065.7</v>
      </c>
      <c r="E8" s="88">
        <v>338760.2</v>
      </c>
    </row>
    <row r="9" spans="1:5">
      <c r="A9" s="79" t="s">
        <v>189</v>
      </c>
      <c r="B9" s="88">
        <v>49212.4</v>
      </c>
      <c r="C9" s="87">
        <v>29083.3</v>
      </c>
      <c r="D9" s="94">
        <v>1325834.3999999999</v>
      </c>
      <c r="E9" s="94">
        <v>208077.4</v>
      </c>
    </row>
    <row r="10" spans="1:5">
      <c r="A10" s="79" t="s">
        <v>190</v>
      </c>
      <c r="B10" s="88">
        <v>38897.1</v>
      </c>
      <c r="C10" s="88">
        <v>22719.1</v>
      </c>
      <c r="D10" s="88">
        <v>1020900.9</v>
      </c>
      <c r="E10" s="87">
        <v>51561</v>
      </c>
    </row>
    <row r="11" spans="1:5">
      <c r="A11" s="79" t="s">
        <v>191</v>
      </c>
      <c r="B11" s="87">
        <v>37972</v>
      </c>
      <c r="C11" s="88">
        <v>31649.8</v>
      </c>
      <c r="D11" s="88">
        <v>1051179.2</v>
      </c>
      <c r="E11" s="88">
        <v>50166.1</v>
      </c>
    </row>
    <row r="12" spans="1:5">
      <c r="A12" s="79" t="s">
        <v>192</v>
      </c>
      <c r="B12" s="87">
        <v>45532</v>
      </c>
      <c r="C12" s="88">
        <v>33730.300000000003</v>
      </c>
      <c r="D12" s="95">
        <v>1145347.2</v>
      </c>
      <c r="E12" s="95">
        <v>59813.8</v>
      </c>
    </row>
    <row r="13" spans="1:5">
      <c r="A13" s="79" t="s">
        <v>193</v>
      </c>
      <c r="B13" s="87">
        <v>45490.9</v>
      </c>
      <c r="C13" s="87">
        <v>36726.5</v>
      </c>
      <c r="D13" s="87">
        <v>1518823.3</v>
      </c>
      <c r="E13" s="87">
        <v>557456.80000000005</v>
      </c>
    </row>
    <row r="14" spans="1:5">
      <c r="A14" s="79" t="s">
        <v>194</v>
      </c>
      <c r="B14" s="88">
        <v>33651.9</v>
      </c>
      <c r="C14" s="88">
        <v>19455.099999999999</v>
      </c>
      <c r="D14" s="88">
        <v>1220908.2</v>
      </c>
      <c r="E14" s="88">
        <v>71148.3</v>
      </c>
    </row>
    <row r="15" spans="1:5">
      <c r="A15" s="79" t="s">
        <v>195</v>
      </c>
      <c r="B15" s="87">
        <v>32013.7</v>
      </c>
      <c r="C15" s="87">
        <v>26604</v>
      </c>
      <c r="D15" s="88">
        <v>987571.7</v>
      </c>
      <c r="E15" s="88">
        <v>69008.100000000006</v>
      </c>
    </row>
    <row r="16" spans="1:5">
      <c r="A16" s="79" t="s">
        <v>18</v>
      </c>
      <c r="B16" s="88">
        <v>35907.5</v>
      </c>
      <c r="C16" s="88">
        <v>27847.8</v>
      </c>
      <c r="D16" s="88">
        <v>986544.9</v>
      </c>
      <c r="E16" s="88">
        <v>47630.5</v>
      </c>
    </row>
    <row r="17" spans="1:5">
      <c r="A17" s="79" t="s">
        <v>196</v>
      </c>
      <c r="B17" s="88">
        <v>35895.800000000003</v>
      </c>
      <c r="C17" s="87">
        <v>24349.599999999999</v>
      </c>
      <c r="D17" s="88">
        <v>999639.7</v>
      </c>
      <c r="E17" s="88">
        <v>37928.699999999997</v>
      </c>
    </row>
    <row r="18" spans="1:5">
      <c r="A18" s="79" t="s">
        <v>197</v>
      </c>
      <c r="B18" s="88">
        <v>28439.3</v>
      </c>
      <c r="C18" s="87">
        <v>25529.3</v>
      </c>
      <c r="D18" s="87">
        <v>926118</v>
      </c>
      <c r="E18" s="87">
        <v>26927.4</v>
      </c>
    </row>
    <row r="19" spans="1:5">
      <c r="A19" s="79" t="s">
        <v>198</v>
      </c>
      <c r="B19" s="88">
        <v>43262.8</v>
      </c>
      <c r="C19" s="88">
        <v>43045.2</v>
      </c>
      <c r="D19" s="88">
        <v>1181773.3</v>
      </c>
      <c r="E19" s="88">
        <v>60666.5</v>
      </c>
    </row>
    <row r="20" spans="1:5">
      <c r="A20" s="79" t="s">
        <v>199</v>
      </c>
      <c r="B20" s="88">
        <v>23963.4</v>
      </c>
      <c r="C20" s="88">
        <v>31763.7</v>
      </c>
      <c r="D20" s="94">
        <v>931715.1</v>
      </c>
      <c r="E20" s="94">
        <v>199243.4</v>
      </c>
    </row>
    <row r="21" spans="1:5">
      <c r="A21" s="79" t="s">
        <v>21</v>
      </c>
      <c r="B21" s="87">
        <v>22936.9</v>
      </c>
      <c r="C21" s="88">
        <v>6117.7</v>
      </c>
      <c r="D21" s="88">
        <v>1196194.8</v>
      </c>
      <c r="E21" s="88">
        <v>29945.3</v>
      </c>
    </row>
    <row r="22" spans="1:5">
      <c r="A22" s="79" t="s">
        <v>200</v>
      </c>
      <c r="B22" s="87">
        <v>26675</v>
      </c>
      <c r="C22" s="88">
        <v>32650.9</v>
      </c>
      <c r="D22" s="88">
        <v>950341.7</v>
      </c>
      <c r="E22" s="88">
        <v>247432.7</v>
      </c>
    </row>
    <row r="23" spans="1:5">
      <c r="A23" s="79" t="s">
        <v>201</v>
      </c>
      <c r="B23" s="88">
        <v>29394.3</v>
      </c>
      <c r="C23" s="87">
        <v>13315.7</v>
      </c>
      <c r="D23" s="88">
        <v>834913.7</v>
      </c>
      <c r="E23" s="88">
        <v>26699.9</v>
      </c>
    </row>
    <row r="24" spans="1:5">
      <c r="A24" s="79" t="s">
        <v>23</v>
      </c>
      <c r="B24" s="88">
        <v>35330.699999999997</v>
      </c>
      <c r="C24" s="87">
        <v>24112.3</v>
      </c>
      <c r="D24" s="87">
        <v>855122.3</v>
      </c>
      <c r="E24" s="87">
        <v>31106.7</v>
      </c>
    </row>
    <row r="25" spans="1:5">
      <c r="A25" s="79" t="s">
        <v>202</v>
      </c>
      <c r="B25" s="87">
        <v>280729.90000000002</v>
      </c>
      <c r="C25" s="88">
        <v>252245.6</v>
      </c>
      <c r="D25" s="87">
        <v>9971605.6999999993</v>
      </c>
      <c r="E25" s="87">
        <v>399364.4</v>
      </c>
    </row>
    <row r="26" spans="1:5">
      <c r="A26" s="79" t="s">
        <v>203</v>
      </c>
      <c r="B26" s="88">
        <v>29986.400000000001</v>
      </c>
      <c r="C26" s="87">
        <v>25318</v>
      </c>
      <c r="D26" s="88">
        <v>948396.3</v>
      </c>
      <c r="E26" s="88">
        <v>360162.1</v>
      </c>
    </row>
    <row r="27" spans="1:5">
      <c r="A27" s="79" t="s">
        <v>204</v>
      </c>
      <c r="B27" s="87">
        <v>18728.400000000001</v>
      </c>
      <c r="C27" s="88">
        <v>20980.9</v>
      </c>
      <c r="D27" s="88">
        <v>896318.2</v>
      </c>
      <c r="E27" s="88">
        <v>19790.3</v>
      </c>
    </row>
    <row r="28" spans="1:5" ht="25.5">
      <c r="A28" s="83" t="s">
        <v>205</v>
      </c>
      <c r="B28" s="87">
        <v>3625497.9</v>
      </c>
      <c r="C28" s="87">
        <v>3300772.4</v>
      </c>
      <c r="D28" s="87">
        <v>11717342.300000001</v>
      </c>
      <c r="E28" s="87">
        <v>3190639.6</v>
      </c>
    </row>
    <row r="29" spans="1:5">
      <c r="C29" s="74" t="s">
        <v>206</v>
      </c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2" workbookViewId="0">
      <selection activeCell="I10" sqref="I10"/>
    </sheetView>
  </sheetViews>
  <sheetFormatPr defaultRowHeight="15"/>
  <cols>
    <col min="1" max="1" width="25.42578125" style="74" customWidth="1"/>
    <col min="2" max="5" width="14.140625" style="74" customWidth="1"/>
    <col min="6" max="256" width="9.140625" style="74"/>
    <col min="257" max="257" width="25.42578125" style="74" customWidth="1"/>
    <col min="258" max="261" width="14.140625" style="74" customWidth="1"/>
    <col min="262" max="512" width="9.140625" style="74"/>
    <col min="513" max="513" width="25.42578125" style="74" customWidth="1"/>
    <col min="514" max="517" width="14.140625" style="74" customWidth="1"/>
    <col min="518" max="768" width="9.140625" style="74"/>
    <col min="769" max="769" width="25.42578125" style="74" customWidth="1"/>
    <col min="770" max="773" width="14.140625" style="74" customWidth="1"/>
    <col min="774" max="1024" width="9.140625" style="74"/>
    <col min="1025" max="1025" width="25.42578125" style="74" customWidth="1"/>
    <col min="1026" max="1029" width="14.140625" style="74" customWidth="1"/>
    <col min="1030" max="1280" width="9.140625" style="74"/>
    <col min="1281" max="1281" width="25.42578125" style="74" customWidth="1"/>
    <col min="1282" max="1285" width="14.140625" style="74" customWidth="1"/>
    <col min="1286" max="1536" width="9.140625" style="74"/>
    <col min="1537" max="1537" width="25.42578125" style="74" customWidth="1"/>
    <col min="1538" max="1541" width="14.140625" style="74" customWidth="1"/>
    <col min="1542" max="1792" width="9.140625" style="74"/>
    <col min="1793" max="1793" width="25.42578125" style="74" customWidth="1"/>
    <col min="1794" max="1797" width="14.140625" style="74" customWidth="1"/>
    <col min="1798" max="2048" width="9.140625" style="74"/>
    <col min="2049" max="2049" width="25.42578125" style="74" customWidth="1"/>
    <col min="2050" max="2053" width="14.140625" style="74" customWidth="1"/>
    <col min="2054" max="2304" width="9.140625" style="74"/>
    <col min="2305" max="2305" width="25.42578125" style="74" customWidth="1"/>
    <col min="2306" max="2309" width="14.140625" style="74" customWidth="1"/>
    <col min="2310" max="2560" width="9.140625" style="74"/>
    <col min="2561" max="2561" width="25.42578125" style="74" customWidth="1"/>
    <col min="2562" max="2565" width="14.140625" style="74" customWidth="1"/>
    <col min="2566" max="2816" width="9.140625" style="74"/>
    <col min="2817" max="2817" width="25.42578125" style="74" customWidth="1"/>
    <col min="2818" max="2821" width="14.140625" style="74" customWidth="1"/>
    <col min="2822" max="3072" width="9.140625" style="74"/>
    <col min="3073" max="3073" width="25.42578125" style="74" customWidth="1"/>
    <col min="3074" max="3077" width="14.140625" style="74" customWidth="1"/>
    <col min="3078" max="3328" width="9.140625" style="74"/>
    <col min="3329" max="3329" width="25.42578125" style="74" customWidth="1"/>
    <col min="3330" max="3333" width="14.140625" style="74" customWidth="1"/>
    <col min="3334" max="3584" width="9.140625" style="74"/>
    <col min="3585" max="3585" width="25.42578125" style="74" customWidth="1"/>
    <col min="3586" max="3589" width="14.140625" style="74" customWidth="1"/>
    <col min="3590" max="3840" width="9.140625" style="74"/>
    <col min="3841" max="3841" width="25.42578125" style="74" customWidth="1"/>
    <col min="3842" max="3845" width="14.140625" style="74" customWidth="1"/>
    <col min="3846" max="4096" width="9.140625" style="74"/>
    <col min="4097" max="4097" width="25.42578125" style="74" customWidth="1"/>
    <col min="4098" max="4101" width="14.140625" style="74" customWidth="1"/>
    <col min="4102" max="4352" width="9.140625" style="74"/>
    <col min="4353" max="4353" width="25.42578125" style="74" customWidth="1"/>
    <col min="4354" max="4357" width="14.140625" style="74" customWidth="1"/>
    <col min="4358" max="4608" width="9.140625" style="74"/>
    <col min="4609" max="4609" width="25.42578125" style="74" customWidth="1"/>
    <col min="4610" max="4613" width="14.140625" style="74" customWidth="1"/>
    <col min="4614" max="4864" width="9.140625" style="74"/>
    <col min="4865" max="4865" width="25.42578125" style="74" customWidth="1"/>
    <col min="4866" max="4869" width="14.140625" style="74" customWidth="1"/>
    <col min="4870" max="5120" width="9.140625" style="74"/>
    <col min="5121" max="5121" width="25.42578125" style="74" customWidth="1"/>
    <col min="5122" max="5125" width="14.140625" style="74" customWidth="1"/>
    <col min="5126" max="5376" width="9.140625" style="74"/>
    <col min="5377" max="5377" width="25.42578125" style="74" customWidth="1"/>
    <col min="5378" max="5381" width="14.140625" style="74" customWidth="1"/>
    <col min="5382" max="5632" width="9.140625" style="74"/>
    <col min="5633" max="5633" width="25.42578125" style="74" customWidth="1"/>
    <col min="5634" max="5637" width="14.140625" style="74" customWidth="1"/>
    <col min="5638" max="5888" width="9.140625" style="74"/>
    <col min="5889" max="5889" width="25.42578125" style="74" customWidth="1"/>
    <col min="5890" max="5893" width="14.140625" style="74" customWidth="1"/>
    <col min="5894" max="6144" width="9.140625" style="74"/>
    <col min="6145" max="6145" width="25.42578125" style="74" customWidth="1"/>
    <col min="6146" max="6149" width="14.140625" style="74" customWidth="1"/>
    <col min="6150" max="6400" width="9.140625" style="74"/>
    <col min="6401" max="6401" width="25.42578125" style="74" customWidth="1"/>
    <col min="6402" max="6405" width="14.140625" style="74" customWidth="1"/>
    <col min="6406" max="6656" width="9.140625" style="74"/>
    <col min="6657" max="6657" width="25.42578125" style="74" customWidth="1"/>
    <col min="6658" max="6661" width="14.140625" style="74" customWidth="1"/>
    <col min="6662" max="6912" width="9.140625" style="74"/>
    <col min="6913" max="6913" width="25.42578125" style="74" customWidth="1"/>
    <col min="6914" max="6917" width="14.140625" style="74" customWidth="1"/>
    <col min="6918" max="7168" width="9.140625" style="74"/>
    <col min="7169" max="7169" width="25.42578125" style="74" customWidth="1"/>
    <col min="7170" max="7173" width="14.140625" style="74" customWidth="1"/>
    <col min="7174" max="7424" width="9.140625" style="74"/>
    <col min="7425" max="7425" width="25.42578125" style="74" customWidth="1"/>
    <col min="7426" max="7429" width="14.140625" style="74" customWidth="1"/>
    <col min="7430" max="7680" width="9.140625" style="74"/>
    <col min="7681" max="7681" width="25.42578125" style="74" customWidth="1"/>
    <col min="7682" max="7685" width="14.140625" style="74" customWidth="1"/>
    <col min="7686" max="7936" width="9.140625" style="74"/>
    <col min="7937" max="7937" width="25.42578125" style="74" customWidth="1"/>
    <col min="7938" max="7941" width="14.140625" style="74" customWidth="1"/>
    <col min="7942" max="8192" width="9.140625" style="74"/>
    <col min="8193" max="8193" width="25.42578125" style="74" customWidth="1"/>
    <col min="8194" max="8197" width="14.140625" style="74" customWidth="1"/>
    <col min="8198" max="8448" width="9.140625" style="74"/>
    <col min="8449" max="8449" width="25.42578125" style="74" customWidth="1"/>
    <col min="8450" max="8453" width="14.140625" style="74" customWidth="1"/>
    <col min="8454" max="8704" width="9.140625" style="74"/>
    <col min="8705" max="8705" width="25.42578125" style="74" customWidth="1"/>
    <col min="8706" max="8709" width="14.140625" style="74" customWidth="1"/>
    <col min="8710" max="8960" width="9.140625" style="74"/>
    <col min="8961" max="8961" width="25.42578125" style="74" customWidth="1"/>
    <col min="8962" max="8965" width="14.140625" style="74" customWidth="1"/>
    <col min="8966" max="9216" width="9.140625" style="74"/>
    <col min="9217" max="9217" width="25.42578125" style="74" customWidth="1"/>
    <col min="9218" max="9221" width="14.140625" style="74" customWidth="1"/>
    <col min="9222" max="9472" width="9.140625" style="74"/>
    <col min="9473" max="9473" width="25.42578125" style="74" customWidth="1"/>
    <col min="9474" max="9477" width="14.140625" style="74" customWidth="1"/>
    <col min="9478" max="9728" width="9.140625" style="74"/>
    <col min="9729" max="9729" width="25.42578125" style="74" customWidth="1"/>
    <col min="9730" max="9733" width="14.140625" style="74" customWidth="1"/>
    <col min="9734" max="9984" width="9.140625" style="74"/>
    <col min="9985" max="9985" width="25.42578125" style="74" customWidth="1"/>
    <col min="9986" max="9989" width="14.140625" style="74" customWidth="1"/>
    <col min="9990" max="10240" width="9.140625" style="74"/>
    <col min="10241" max="10241" width="25.42578125" style="74" customWidth="1"/>
    <col min="10242" max="10245" width="14.140625" style="74" customWidth="1"/>
    <col min="10246" max="10496" width="9.140625" style="74"/>
    <col min="10497" max="10497" width="25.42578125" style="74" customWidth="1"/>
    <col min="10498" max="10501" width="14.140625" style="74" customWidth="1"/>
    <col min="10502" max="10752" width="9.140625" style="74"/>
    <col min="10753" max="10753" width="25.42578125" style="74" customWidth="1"/>
    <col min="10754" max="10757" width="14.140625" style="74" customWidth="1"/>
    <col min="10758" max="11008" width="9.140625" style="74"/>
    <col min="11009" max="11009" width="25.42578125" style="74" customWidth="1"/>
    <col min="11010" max="11013" width="14.140625" style="74" customWidth="1"/>
    <col min="11014" max="11264" width="9.140625" style="74"/>
    <col min="11265" max="11265" width="25.42578125" style="74" customWidth="1"/>
    <col min="11266" max="11269" width="14.140625" style="74" customWidth="1"/>
    <col min="11270" max="11520" width="9.140625" style="74"/>
    <col min="11521" max="11521" width="25.42578125" style="74" customWidth="1"/>
    <col min="11522" max="11525" width="14.140625" style="74" customWidth="1"/>
    <col min="11526" max="11776" width="9.140625" style="74"/>
    <col min="11777" max="11777" width="25.42578125" style="74" customWidth="1"/>
    <col min="11778" max="11781" width="14.140625" style="74" customWidth="1"/>
    <col min="11782" max="12032" width="9.140625" style="74"/>
    <col min="12033" max="12033" width="25.42578125" style="74" customWidth="1"/>
    <col min="12034" max="12037" width="14.140625" style="74" customWidth="1"/>
    <col min="12038" max="12288" width="9.140625" style="74"/>
    <col min="12289" max="12289" width="25.42578125" style="74" customWidth="1"/>
    <col min="12290" max="12293" width="14.140625" style="74" customWidth="1"/>
    <col min="12294" max="12544" width="9.140625" style="74"/>
    <col min="12545" max="12545" width="25.42578125" style="74" customWidth="1"/>
    <col min="12546" max="12549" width="14.140625" style="74" customWidth="1"/>
    <col min="12550" max="12800" width="9.140625" style="74"/>
    <col min="12801" max="12801" width="25.42578125" style="74" customWidth="1"/>
    <col min="12802" max="12805" width="14.140625" style="74" customWidth="1"/>
    <col min="12806" max="13056" width="9.140625" style="74"/>
    <col min="13057" max="13057" width="25.42578125" style="74" customWidth="1"/>
    <col min="13058" max="13061" width="14.140625" style="74" customWidth="1"/>
    <col min="13062" max="13312" width="9.140625" style="74"/>
    <col min="13313" max="13313" width="25.42578125" style="74" customWidth="1"/>
    <col min="13314" max="13317" width="14.140625" style="74" customWidth="1"/>
    <col min="13318" max="13568" width="9.140625" style="74"/>
    <col min="13569" max="13569" width="25.42578125" style="74" customWidth="1"/>
    <col min="13570" max="13573" width="14.140625" style="74" customWidth="1"/>
    <col min="13574" max="13824" width="9.140625" style="74"/>
    <col min="13825" max="13825" width="25.42578125" style="74" customWidth="1"/>
    <col min="13826" max="13829" width="14.140625" style="74" customWidth="1"/>
    <col min="13830" max="14080" width="9.140625" style="74"/>
    <col min="14081" max="14081" width="25.42578125" style="74" customWidth="1"/>
    <col min="14082" max="14085" width="14.140625" style="74" customWidth="1"/>
    <col min="14086" max="14336" width="9.140625" style="74"/>
    <col min="14337" max="14337" width="25.42578125" style="74" customWidth="1"/>
    <col min="14338" max="14341" width="14.140625" style="74" customWidth="1"/>
    <col min="14342" max="14592" width="9.140625" style="74"/>
    <col min="14593" max="14593" width="25.42578125" style="74" customWidth="1"/>
    <col min="14594" max="14597" width="14.140625" style="74" customWidth="1"/>
    <col min="14598" max="14848" width="9.140625" style="74"/>
    <col min="14849" max="14849" width="25.42578125" style="74" customWidth="1"/>
    <col min="14850" max="14853" width="14.140625" style="74" customWidth="1"/>
    <col min="14854" max="15104" width="9.140625" style="74"/>
    <col min="15105" max="15105" width="25.42578125" style="74" customWidth="1"/>
    <col min="15106" max="15109" width="14.140625" style="74" customWidth="1"/>
    <col min="15110" max="15360" width="9.140625" style="74"/>
    <col min="15361" max="15361" width="25.42578125" style="74" customWidth="1"/>
    <col min="15362" max="15365" width="14.140625" style="74" customWidth="1"/>
    <col min="15366" max="15616" width="9.140625" style="74"/>
    <col min="15617" max="15617" width="25.42578125" style="74" customWidth="1"/>
    <col min="15618" max="15621" width="14.140625" style="74" customWidth="1"/>
    <col min="15622" max="15872" width="9.140625" style="74"/>
    <col min="15873" max="15873" width="25.42578125" style="74" customWidth="1"/>
    <col min="15874" max="15877" width="14.140625" style="74" customWidth="1"/>
    <col min="15878" max="16128" width="9.140625" style="74"/>
    <col min="16129" max="16129" width="25.42578125" style="74" customWidth="1"/>
    <col min="16130" max="16133" width="14.140625" style="74" customWidth="1"/>
    <col min="16134" max="16384" width="9.140625" style="74"/>
  </cols>
  <sheetData>
    <row r="1" spans="1:5" ht="28.5" customHeight="1">
      <c r="A1" s="379" t="s">
        <v>207</v>
      </c>
      <c r="B1" s="379"/>
      <c r="C1" s="379"/>
      <c r="D1" s="379"/>
      <c r="E1" s="379"/>
    </row>
    <row r="2" spans="1:5">
      <c r="A2" s="91" t="s">
        <v>183</v>
      </c>
      <c r="B2" s="75">
        <v>2014</v>
      </c>
      <c r="C2" s="75">
        <v>2015</v>
      </c>
      <c r="D2" s="76">
        <v>2016</v>
      </c>
      <c r="E2" s="76">
        <v>2017</v>
      </c>
    </row>
    <row r="3" spans="1:5">
      <c r="A3" s="92" t="s">
        <v>184</v>
      </c>
      <c r="B3" s="86">
        <v>42187283.100000001</v>
      </c>
      <c r="C3" s="86">
        <v>42150146.299999997</v>
      </c>
      <c r="D3" s="86">
        <v>44355718.799999997</v>
      </c>
      <c r="E3" s="86">
        <v>47500658.299999997</v>
      </c>
    </row>
    <row r="4" spans="1:5">
      <c r="A4" s="79" t="s">
        <v>185</v>
      </c>
      <c r="B4" s="87">
        <v>881631</v>
      </c>
      <c r="C4" s="87">
        <v>895119.4</v>
      </c>
      <c r="D4" s="88">
        <v>859894.6</v>
      </c>
      <c r="E4" s="88">
        <v>876930.6</v>
      </c>
    </row>
    <row r="5" spans="1:5">
      <c r="A5" s="79" t="s">
        <v>186</v>
      </c>
      <c r="B5" s="88">
        <v>1027700.5</v>
      </c>
      <c r="C5" s="88">
        <v>851948.4</v>
      </c>
      <c r="D5" s="88">
        <v>892159.1</v>
      </c>
      <c r="E5" s="87">
        <v>845605</v>
      </c>
    </row>
    <row r="6" spans="1:5">
      <c r="A6" s="79" t="s">
        <v>187</v>
      </c>
      <c r="B6" s="88">
        <v>1231554.7</v>
      </c>
      <c r="C6" s="88">
        <v>1029269.8</v>
      </c>
      <c r="D6" s="88">
        <v>988956.1</v>
      </c>
      <c r="E6" s="88">
        <v>1029584.2</v>
      </c>
    </row>
    <row r="7" spans="1:5">
      <c r="A7" s="79" t="s">
        <v>13</v>
      </c>
      <c r="B7" s="88">
        <v>1046028.1</v>
      </c>
      <c r="C7" s="87">
        <v>933642.2</v>
      </c>
      <c r="D7" s="87">
        <v>1009154.6</v>
      </c>
      <c r="E7" s="87">
        <v>994120.7</v>
      </c>
    </row>
    <row r="8" spans="1:5">
      <c r="A8" s="79" t="s">
        <v>188</v>
      </c>
      <c r="B8" s="88">
        <v>1413345.5</v>
      </c>
      <c r="C8" s="88">
        <v>1317493.5</v>
      </c>
      <c r="D8" s="88">
        <v>1539247.4</v>
      </c>
      <c r="E8" s="88">
        <v>1433349.9</v>
      </c>
    </row>
    <row r="9" spans="1:5">
      <c r="A9" s="79" t="s">
        <v>189</v>
      </c>
      <c r="B9" s="88">
        <v>1467575.3</v>
      </c>
      <c r="C9" s="88">
        <v>1276617.3999999999</v>
      </c>
      <c r="D9" s="88">
        <v>1293098.3999999999</v>
      </c>
      <c r="E9" s="88">
        <v>1170052.3</v>
      </c>
    </row>
    <row r="10" spans="1:5">
      <c r="A10" s="79" t="s">
        <v>190</v>
      </c>
      <c r="B10" s="87">
        <v>1080784.3</v>
      </c>
      <c r="C10" s="88">
        <v>979745.7</v>
      </c>
      <c r="D10" s="88">
        <v>1034602.7</v>
      </c>
      <c r="E10" s="88">
        <v>1094298.3</v>
      </c>
    </row>
    <row r="11" spans="1:5">
      <c r="A11" s="79" t="s">
        <v>191</v>
      </c>
      <c r="B11" s="88">
        <v>1150429.6000000001</v>
      </c>
      <c r="C11" s="87">
        <v>1070096</v>
      </c>
      <c r="D11" s="88">
        <v>1102957.3999999999</v>
      </c>
      <c r="E11" s="88">
        <v>1135496.5</v>
      </c>
    </row>
    <row r="12" spans="1:5">
      <c r="A12" s="79" t="s">
        <v>192</v>
      </c>
      <c r="B12" s="87">
        <v>1403865.6</v>
      </c>
      <c r="C12" s="88">
        <v>1254073.5</v>
      </c>
      <c r="D12" s="88">
        <v>1062728.5</v>
      </c>
      <c r="E12" s="88">
        <v>1050612.3</v>
      </c>
    </row>
    <row r="13" spans="1:5">
      <c r="A13" s="79" t="s">
        <v>193</v>
      </c>
      <c r="B13" s="87">
        <v>1822513.7</v>
      </c>
      <c r="C13" s="87">
        <v>1574672.6</v>
      </c>
      <c r="D13" s="88">
        <v>1512078.7</v>
      </c>
      <c r="E13" s="88">
        <v>1580136.1</v>
      </c>
    </row>
    <row r="14" spans="1:5">
      <c r="A14" s="79" t="s">
        <v>194</v>
      </c>
      <c r="B14" s="87">
        <v>1177228.8999999999</v>
      </c>
      <c r="C14" s="88">
        <v>1153558.2</v>
      </c>
      <c r="D14" s="87">
        <v>1196338.1000000001</v>
      </c>
      <c r="E14" s="87">
        <v>1195557.8999999999</v>
      </c>
    </row>
    <row r="15" spans="1:5">
      <c r="A15" s="79" t="s">
        <v>195</v>
      </c>
      <c r="B15" s="87">
        <v>1051117.8</v>
      </c>
      <c r="C15" s="88">
        <v>1005471.2</v>
      </c>
      <c r="D15" s="87">
        <v>958791.4</v>
      </c>
      <c r="E15" s="87">
        <v>911759.6</v>
      </c>
    </row>
    <row r="16" spans="1:5">
      <c r="A16" s="79" t="s">
        <v>18</v>
      </c>
      <c r="B16" s="87">
        <v>1129842.3999999999</v>
      </c>
      <c r="C16" s="88">
        <v>1047483.4</v>
      </c>
      <c r="D16" s="87">
        <v>927900.3</v>
      </c>
      <c r="E16" s="87">
        <v>943150.9</v>
      </c>
    </row>
    <row r="17" spans="1:5">
      <c r="A17" s="79" t="s">
        <v>196</v>
      </c>
      <c r="B17" s="88">
        <v>1286881.2</v>
      </c>
      <c r="C17" s="88">
        <v>1086332.6000000001</v>
      </c>
      <c r="D17" s="87">
        <v>987370</v>
      </c>
      <c r="E17" s="87">
        <v>1015276.8</v>
      </c>
    </row>
    <row r="18" spans="1:5">
      <c r="A18" s="79" t="s">
        <v>197</v>
      </c>
      <c r="B18" s="87">
        <v>948490.6</v>
      </c>
      <c r="C18" s="88">
        <v>966770.2</v>
      </c>
      <c r="D18" s="88">
        <v>877353.5</v>
      </c>
      <c r="E18" s="88">
        <v>902196.7</v>
      </c>
    </row>
    <row r="19" spans="1:5">
      <c r="A19" s="79" t="s">
        <v>198</v>
      </c>
      <c r="B19" s="88">
        <v>1336982.5</v>
      </c>
      <c r="C19" s="88">
        <v>1133363.2</v>
      </c>
      <c r="D19" s="87">
        <v>1169519</v>
      </c>
      <c r="E19" s="87">
        <v>1158429.3</v>
      </c>
    </row>
    <row r="20" spans="1:5">
      <c r="A20" s="79" t="s">
        <v>199</v>
      </c>
      <c r="B20" s="88">
        <v>1066598.3</v>
      </c>
      <c r="C20" s="88">
        <v>1025133.1</v>
      </c>
      <c r="D20" s="87">
        <v>956456</v>
      </c>
      <c r="E20" s="87">
        <v>1009536.6</v>
      </c>
    </row>
    <row r="21" spans="1:5">
      <c r="A21" s="79" t="s">
        <v>21</v>
      </c>
      <c r="B21" s="87">
        <v>1428764.9</v>
      </c>
      <c r="C21" s="87">
        <v>1364469</v>
      </c>
      <c r="D21" s="87">
        <v>1216241.3999999999</v>
      </c>
      <c r="E21" s="87">
        <v>1278505.1000000001</v>
      </c>
    </row>
    <row r="22" spans="1:5">
      <c r="A22" s="79" t="s">
        <v>200</v>
      </c>
      <c r="B22" s="87">
        <v>1103293.8</v>
      </c>
      <c r="C22" s="87">
        <v>961378.1</v>
      </c>
      <c r="D22" s="88">
        <v>928714.5</v>
      </c>
      <c r="E22" s="88">
        <v>989145.5</v>
      </c>
    </row>
    <row r="23" spans="1:5">
      <c r="A23" s="79" t="s">
        <v>201</v>
      </c>
      <c r="B23" s="88">
        <v>998276.5</v>
      </c>
      <c r="C23" s="88">
        <v>816331.8</v>
      </c>
      <c r="D23" s="87">
        <v>813031.2</v>
      </c>
      <c r="E23" s="87">
        <v>810250.1</v>
      </c>
    </row>
    <row r="24" spans="1:5">
      <c r="A24" s="79" t="s">
        <v>23</v>
      </c>
      <c r="B24" s="87">
        <v>852121.4</v>
      </c>
      <c r="C24" s="88">
        <v>744963.3</v>
      </c>
      <c r="D24" s="88">
        <v>818388.9</v>
      </c>
      <c r="E24" s="88">
        <v>853368.7</v>
      </c>
    </row>
    <row r="25" spans="1:5">
      <c r="A25" s="79" t="s">
        <v>202</v>
      </c>
      <c r="B25" s="87">
        <v>10259201.199999999</v>
      </c>
      <c r="C25" s="88">
        <v>9483632.5</v>
      </c>
      <c r="D25" s="88">
        <v>9831376.5999999996</v>
      </c>
      <c r="E25" s="88">
        <v>10394488.199999999</v>
      </c>
    </row>
    <row r="26" spans="1:5">
      <c r="A26" s="79" t="s">
        <v>203</v>
      </c>
      <c r="B26" s="87">
        <v>1019217</v>
      </c>
      <c r="C26" s="87">
        <v>893988.7</v>
      </c>
      <c r="D26" s="87">
        <v>922383.2</v>
      </c>
      <c r="E26" s="87">
        <v>972659</v>
      </c>
    </row>
    <row r="27" spans="1:5">
      <c r="A27" s="79" t="s">
        <v>204</v>
      </c>
      <c r="B27" s="88">
        <v>1068062.8999999999</v>
      </c>
      <c r="C27" s="87">
        <v>1035464.8</v>
      </c>
      <c r="D27" s="87">
        <v>809929.5</v>
      </c>
      <c r="E27" s="87">
        <v>778039.3</v>
      </c>
    </row>
    <row r="28" spans="1:5" ht="25.5">
      <c r="A28" s="83" t="s">
        <v>205</v>
      </c>
      <c r="B28" s="87">
        <v>4935775.4000000004</v>
      </c>
      <c r="C28" s="88">
        <v>8249127.7000000002</v>
      </c>
      <c r="D28" s="87">
        <v>10647047.699999999</v>
      </c>
      <c r="E28" s="87">
        <v>13078108.699999999</v>
      </c>
    </row>
    <row r="30" spans="1:5">
      <c r="D30" s="96"/>
      <c r="E30" s="96"/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I10" sqref="I10"/>
    </sheetView>
  </sheetViews>
  <sheetFormatPr defaultRowHeight="15"/>
  <cols>
    <col min="1" max="1" width="25.42578125" style="74" customWidth="1"/>
    <col min="2" max="5" width="14.140625" style="74" customWidth="1"/>
    <col min="6" max="256" width="9.140625" style="74"/>
    <col min="257" max="257" width="25.42578125" style="74" customWidth="1"/>
    <col min="258" max="261" width="14.140625" style="74" customWidth="1"/>
    <col min="262" max="512" width="9.140625" style="74"/>
    <col min="513" max="513" width="25.42578125" style="74" customWidth="1"/>
    <col min="514" max="517" width="14.140625" style="74" customWidth="1"/>
    <col min="518" max="768" width="9.140625" style="74"/>
    <col min="769" max="769" width="25.42578125" style="74" customWidth="1"/>
    <col min="770" max="773" width="14.140625" style="74" customWidth="1"/>
    <col min="774" max="1024" width="9.140625" style="74"/>
    <col min="1025" max="1025" width="25.42578125" style="74" customWidth="1"/>
    <col min="1026" max="1029" width="14.140625" style="74" customWidth="1"/>
    <col min="1030" max="1280" width="9.140625" style="74"/>
    <col min="1281" max="1281" width="25.42578125" style="74" customWidth="1"/>
    <col min="1282" max="1285" width="14.140625" style="74" customWidth="1"/>
    <col min="1286" max="1536" width="9.140625" style="74"/>
    <col min="1537" max="1537" width="25.42578125" style="74" customWidth="1"/>
    <col min="1538" max="1541" width="14.140625" style="74" customWidth="1"/>
    <col min="1542" max="1792" width="9.140625" style="74"/>
    <col min="1793" max="1793" width="25.42578125" style="74" customWidth="1"/>
    <col min="1794" max="1797" width="14.140625" style="74" customWidth="1"/>
    <col min="1798" max="2048" width="9.140625" style="74"/>
    <col min="2049" max="2049" width="25.42578125" style="74" customWidth="1"/>
    <col min="2050" max="2053" width="14.140625" style="74" customWidth="1"/>
    <col min="2054" max="2304" width="9.140625" style="74"/>
    <col min="2305" max="2305" width="25.42578125" style="74" customWidth="1"/>
    <col min="2306" max="2309" width="14.140625" style="74" customWidth="1"/>
    <col min="2310" max="2560" width="9.140625" style="74"/>
    <col min="2561" max="2561" width="25.42578125" style="74" customWidth="1"/>
    <col min="2562" max="2565" width="14.140625" style="74" customWidth="1"/>
    <col min="2566" max="2816" width="9.140625" style="74"/>
    <col min="2817" max="2817" width="25.42578125" style="74" customWidth="1"/>
    <col min="2818" max="2821" width="14.140625" style="74" customWidth="1"/>
    <col min="2822" max="3072" width="9.140625" style="74"/>
    <col min="3073" max="3073" width="25.42578125" style="74" customWidth="1"/>
    <col min="3074" max="3077" width="14.140625" style="74" customWidth="1"/>
    <col min="3078" max="3328" width="9.140625" style="74"/>
    <col min="3329" max="3329" width="25.42578125" style="74" customWidth="1"/>
    <col min="3330" max="3333" width="14.140625" style="74" customWidth="1"/>
    <col min="3334" max="3584" width="9.140625" style="74"/>
    <col min="3585" max="3585" width="25.42578125" style="74" customWidth="1"/>
    <col min="3586" max="3589" width="14.140625" style="74" customWidth="1"/>
    <col min="3590" max="3840" width="9.140625" style="74"/>
    <col min="3841" max="3841" width="25.42578125" style="74" customWidth="1"/>
    <col min="3842" max="3845" width="14.140625" style="74" customWidth="1"/>
    <col min="3846" max="4096" width="9.140625" style="74"/>
    <col min="4097" max="4097" width="25.42578125" style="74" customWidth="1"/>
    <col min="4098" max="4101" width="14.140625" style="74" customWidth="1"/>
    <col min="4102" max="4352" width="9.140625" style="74"/>
    <col min="4353" max="4353" width="25.42578125" style="74" customWidth="1"/>
    <col min="4354" max="4357" width="14.140625" style="74" customWidth="1"/>
    <col min="4358" max="4608" width="9.140625" style="74"/>
    <col min="4609" max="4609" width="25.42578125" style="74" customWidth="1"/>
    <col min="4610" max="4613" width="14.140625" style="74" customWidth="1"/>
    <col min="4614" max="4864" width="9.140625" style="74"/>
    <col min="4865" max="4865" width="25.42578125" style="74" customWidth="1"/>
    <col min="4866" max="4869" width="14.140625" style="74" customWidth="1"/>
    <col min="4870" max="5120" width="9.140625" style="74"/>
    <col min="5121" max="5121" width="25.42578125" style="74" customWidth="1"/>
    <col min="5122" max="5125" width="14.140625" style="74" customWidth="1"/>
    <col min="5126" max="5376" width="9.140625" style="74"/>
    <col min="5377" max="5377" width="25.42578125" style="74" customWidth="1"/>
    <col min="5378" max="5381" width="14.140625" style="74" customWidth="1"/>
    <col min="5382" max="5632" width="9.140625" style="74"/>
    <col min="5633" max="5633" width="25.42578125" style="74" customWidth="1"/>
    <col min="5634" max="5637" width="14.140625" style="74" customWidth="1"/>
    <col min="5638" max="5888" width="9.140625" style="74"/>
    <col min="5889" max="5889" width="25.42578125" style="74" customWidth="1"/>
    <col min="5890" max="5893" width="14.140625" style="74" customWidth="1"/>
    <col min="5894" max="6144" width="9.140625" style="74"/>
    <col min="6145" max="6145" width="25.42578125" style="74" customWidth="1"/>
    <col min="6146" max="6149" width="14.140625" style="74" customWidth="1"/>
    <col min="6150" max="6400" width="9.140625" style="74"/>
    <col min="6401" max="6401" width="25.42578125" style="74" customWidth="1"/>
    <col min="6402" max="6405" width="14.140625" style="74" customWidth="1"/>
    <col min="6406" max="6656" width="9.140625" style="74"/>
    <col min="6657" max="6657" width="25.42578125" style="74" customWidth="1"/>
    <col min="6658" max="6661" width="14.140625" style="74" customWidth="1"/>
    <col min="6662" max="6912" width="9.140625" style="74"/>
    <col min="6913" max="6913" width="25.42578125" style="74" customWidth="1"/>
    <col min="6914" max="6917" width="14.140625" style="74" customWidth="1"/>
    <col min="6918" max="7168" width="9.140625" style="74"/>
    <col min="7169" max="7169" width="25.42578125" style="74" customWidth="1"/>
    <col min="7170" max="7173" width="14.140625" style="74" customWidth="1"/>
    <col min="7174" max="7424" width="9.140625" style="74"/>
    <col min="7425" max="7425" width="25.42578125" style="74" customWidth="1"/>
    <col min="7426" max="7429" width="14.140625" style="74" customWidth="1"/>
    <col min="7430" max="7680" width="9.140625" style="74"/>
    <col min="7681" max="7681" width="25.42578125" style="74" customWidth="1"/>
    <col min="7682" max="7685" width="14.140625" style="74" customWidth="1"/>
    <col min="7686" max="7936" width="9.140625" style="74"/>
    <col min="7937" max="7937" width="25.42578125" style="74" customWidth="1"/>
    <col min="7938" max="7941" width="14.140625" style="74" customWidth="1"/>
    <col min="7942" max="8192" width="9.140625" style="74"/>
    <col min="8193" max="8193" width="25.42578125" style="74" customWidth="1"/>
    <col min="8194" max="8197" width="14.140625" style="74" customWidth="1"/>
    <col min="8198" max="8448" width="9.140625" style="74"/>
    <col min="8449" max="8449" width="25.42578125" style="74" customWidth="1"/>
    <col min="8450" max="8453" width="14.140625" style="74" customWidth="1"/>
    <col min="8454" max="8704" width="9.140625" style="74"/>
    <col min="8705" max="8705" width="25.42578125" style="74" customWidth="1"/>
    <col min="8706" max="8709" width="14.140625" style="74" customWidth="1"/>
    <col min="8710" max="8960" width="9.140625" style="74"/>
    <col min="8961" max="8961" width="25.42578125" style="74" customWidth="1"/>
    <col min="8962" max="8965" width="14.140625" style="74" customWidth="1"/>
    <col min="8966" max="9216" width="9.140625" style="74"/>
    <col min="9217" max="9217" width="25.42578125" style="74" customWidth="1"/>
    <col min="9218" max="9221" width="14.140625" style="74" customWidth="1"/>
    <col min="9222" max="9472" width="9.140625" style="74"/>
    <col min="9473" max="9473" width="25.42578125" style="74" customWidth="1"/>
    <col min="9474" max="9477" width="14.140625" style="74" customWidth="1"/>
    <col min="9478" max="9728" width="9.140625" style="74"/>
    <col min="9729" max="9729" width="25.42578125" style="74" customWidth="1"/>
    <col min="9730" max="9733" width="14.140625" style="74" customWidth="1"/>
    <col min="9734" max="9984" width="9.140625" style="74"/>
    <col min="9985" max="9985" width="25.42578125" style="74" customWidth="1"/>
    <col min="9986" max="9989" width="14.140625" style="74" customWidth="1"/>
    <col min="9990" max="10240" width="9.140625" style="74"/>
    <col min="10241" max="10241" width="25.42578125" style="74" customWidth="1"/>
    <col min="10242" max="10245" width="14.140625" style="74" customWidth="1"/>
    <col min="10246" max="10496" width="9.140625" style="74"/>
    <col min="10497" max="10497" width="25.42578125" style="74" customWidth="1"/>
    <col min="10498" max="10501" width="14.140625" style="74" customWidth="1"/>
    <col min="10502" max="10752" width="9.140625" style="74"/>
    <col min="10753" max="10753" width="25.42578125" style="74" customWidth="1"/>
    <col min="10754" max="10757" width="14.140625" style="74" customWidth="1"/>
    <col min="10758" max="11008" width="9.140625" style="74"/>
    <col min="11009" max="11009" width="25.42578125" style="74" customWidth="1"/>
    <col min="11010" max="11013" width="14.140625" style="74" customWidth="1"/>
    <col min="11014" max="11264" width="9.140625" style="74"/>
    <col min="11265" max="11265" width="25.42578125" style="74" customWidth="1"/>
    <col min="11266" max="11269" width="14.140625" style="74" customWidth="1"/>
    <col min="11270" max="11520" width="9.140625" style="74"/>
    <col min="11521" max="11521" width="25.42578125" style="74" customWidth="1"/>
    <col min="11522" max="11525" width="14.140625" style="74" customWidth="1"/>
    <col min="11526" max="11776" width="9.140625" style="74"/>
    <col min="11777" max="11777" width="25.42578125" style="74" customWidth="1"/>
    <col min="11778" max="11781" width="14.140625" style="74" customWidth="1"/>
    <col min="11782" max="12032" width="9.140625" style="74"/>
    <col min="12033" max="12033" width="25.42578125" style="74" customWidth="1"/>
    <col min="12034" max="12037" width="14.140625" style="74" customWidth="1"/>
    <col min="12038" max="12288" width="9.140625" style="74"/>
    <col min="12289" max="12289" width="25.42578125" style="74" customWidth="1"/>
    <col min="12290" max="12293" width="14.140625" style="74" customWidth="1"/>
    <col min="12294" max="12544" width="9.140625" style="74"/>
    <col min="12545" max="12545" width="25.42578125" style="74" customWidth="1"/>
    <col min="12546" max="12549" width="14.140625" style="74" customWidth="1"/>
    <col min="12550" max="12800" width="9.140625" style="74"/>
    <col min="12801" max="12801" width="25.42578125" style="74" customWidth="1"/>
    <col min="12802" max="12805" width="14.140625" style="74" customWidth="1"/>
    <col min="12806" max="13056" width="9.140625" style="74"/>
    <col min="13057" max="13057" width="25.42578125" style="74" customWidth="1"/>
    <col min="13058" max="13061" width="14.140625" style="74" customWidth="1"/>
    <col min="13062" max="13312" width="9.140625" style="74"/>
    <col min="13313" max="13313" width="25.42578125" style="74" customWidth="1"/>
    <col min="13314" max="13317" width="14.140625" style="74" customWidth="1"/>
    <col min="13318" max="13568" width="9.140625" style="74"/>
    <col min="13569" max="13569" width="25.42578125" style="74" customWidth="1"/>
    <col min="13570" max="13573" width="14.140625" style="74" customWidth="1"/>
    <col min="13574" max="13824" width="9.140625" style="74"/>
    <col min="13825" max="13825" width="25.42578125" style="74" customWidth="1"/>
    <col min="13826" max="13829" width="14.140625" style="74" customWidth="1"/>
    <col min="13830" max="14080" width="9.140625" style="74"/>
    <col min="14081" max="14081" width="25.42578125" style="74" customWidth="1"/>
    <col min="14082" max="14085" width="14.140625" style="74" customWidth="1"/>
    <col min="14086" max="14336" width="9.140625" style="74"/>
    <col min="14337" max="14337" width="25.42578125" style="74" customWidth="1"/>
    <col min="14338" max="14341" width="14.140625" style="74" customWidth="1"/>
    <col min="14342" max="14592" width="9.140625" style="74"/>
    <col min="14593" max="14593" width="25.42578125" style="74" customWidth="1"/>
    <col min="14594" max="14597" width="14.140625" style="74" customWidth="1"/>
    <col min="14598" max="14848" width="9.140625" style="74"/>
    <col min="14849" max="14849" width="25.42578125" style="74" customWidth="1"/>
    <col min="14850" max="14853" width="14.140625" style="74" customWidth="1"/>
    <col min="14854" max="15104" width="9.140625" style="74"/>
    <col min="15105" max="15105" width="25.42578125" style="74" customWidth="1"/>
    <col min="15106" max="15109" width="14.140625" style="74" customWidth="1"/>
    <col min="15110" max="15360" width="9.140625" style="74"/>
    <col min="15361" max="15361" width="25.42578125" style="74" customWidth="1"/>
    <col min="15362" max="15365" width="14.140625" style="74" customWidth="1"/>
    <col min="15366" max="15616" width="9.140625" style="74"/>
    <col min="15617" max="15617" width="25.42578125" style="74" customWidth="1"/>
    <col min="15618" max="15621" width="14.140625" style="74" customWidth="1"/>
    <col min="15622" max="15872" width="9.140625" style="74"/>
    <col min="15873" max="15873" width="25.42578125" style="74" customWidth="1"/>
    <col min="15874" max="15877" width="14.140625" style="74" customWidth="1"/>
    <col min="15878" max="16128" width="9.140625" style="74"/>
    <col min="16129" max="16129" width="25.42578125" style="74" customWidth="1"/>
    <col min="16130" max="16133" width="14.140625" style="74" customWidth="1"/>
    <col min="16134" max="16384" width="9.140625" style="74"/>
  </cols>
  <sheetData>
    <row r="1" spans="1:5" ht="28.5" customHeight="1">
      <c r="A1" s="379" t="s">
        <v>208</v>
      </c>
      <c r="B1" s="379"/>
      <c r="C1" s="379"/>
      <c r="D1" s="379"/>
      <c r="E1" s="379"/>
    </row>
    <row r="2" spans="1:5">
      <c r="A2" s="91" t="s">
        <v>183</v>
      </c>
      <c r="B2" s="75">
        <v>2014</v>
      </c>
      <c r="C2" s="75">
        <v>2015</v>
      </c>
      <c r="D2" s="76">
        <v>2016</v>
      </c>
      <c r="E2" s="76">
        <v>2017</v>
      </c>
    </row>
    <row r="3" spans="1:5">
      <c r="A3" s="92" t="s">
        <v>184</v>
      </c>
      <c r="B3" s="93">
        <v>6131449</v>
      </c>
      <c r="C3" s="86">
        <v>5722437.9000000004</v>
      </c>
      <c r="D3" s="93">
        <v>6116387.7000000002</v>
      </c>
      <c r="E3" s="93">
        <v>8458975.6999999993</v>
      </c>
    </row>
    <row r="4" spans="1:5">
      <c r="A4" s="79" t="s">
        <v>185</v>
      </c>
      <c r="B4" s="88">
        <v>78979.899999999994</v>
      </c>
      <c r="C4" s="88">
        <v>97933.9</v>
      </c>
      <c r="D4" s="95">
        <v>71822.399999999994</v>
      </c>
      <c r="E4" s="95">
        <v>101057.5</v>
      </c>
    </row>
    <row r="5" spans="1:5">
      <c r="A5" s="79" t="s">
        <v>186</v>
      </c>
      <c r="B5" s="87">
        <v>87846</v>
      </c>
      <c r="C5" s="88">
        <v>69374.899999999994</v>
      </c>
      <c r="D5" s="94">
        <v>105550.3</v>
      </c>
      <c r="E5" s="94">
        <v>97711.7</v>
      </c>
    </row>
    <row r="6" spans="1:5">
      <c r="A6" s="79" t="s">
        <v>187</v>
      </c>
      <c r="B6" s="87">
        <v>125690</v>
      </c>
      <c r="C6" s="88">
        <v>101849.3</v>
      </c>
      <c r="D6" s="95">
        <v>119347</v>
      </c>
      <c r="E6" s="95">
        <v>132298.29999999999</v>
      </c>
    </row>
    <row r="7" spans="1:5">
      <c r="A7" s="79" t="s">
        <v>13</v>
      </c>
      <c r="B7" s="88">
        <v>127055.4</v>
      </c>
      <c r="C7" s="88">
        <v>86745.3</v>
      </c>
      <c r="D7" s="94">
        <v>112774.7</v>
      </c>
      <c r="E7" s="94">
        <v>109933.3</v>
      </c>
    </row>
    <row r="8" spans="1:5">
      <c r="A8" s="79" t="s">
        <v>188</v>
      </c>
      <c r="B8" s="88">
        <v>125476.3</v>
      </c>
      <c r="C8" s="88">
        <v>130170.9</v>
      </c>
      <c r="D8" s="94">
        <v>130294.3</v>
      </c>
      <c r="E8" s="94">
        <v>444068.5</v>
      </c>
    </row>
    <row r="9" spans="1:5">
      <c r="A9" s="79" t="s">
        <v>189</v>
      </c>
      <c r="B9" s="87">
        <v>155915.5</v>
      </c>
      <c r="C9" s="88">
        <v>118914.4</v>
      </c>
      <c r="D9" s="95">
        <v>128677.3</v>
      </c>
      <c r="E9" s="95">
        <v>326477.2</v>
      </c>
    </row>
    <row r="10" spans="1:5">
      <c r="A10" s="79" t="s">
        <v>190</v>
      </c>
      <c r="B10" s="88">
        <v>142016.9</v>
      </c>
      <c r="C10" s="87">
        <v>128792.3</v>
      </c>
      <c r="D10" s="94">
        <v>147002.4</v>
      </c>
      <c r="E10" s="95">
        <v>183579</v>
      </c>
    </row>
    <row r="11" spans="1:5">
      <c r="A11" s="79" t="s">
        <v>191</v>
      </c>
      <c r="B11" s="88">
        <v>132321.29999999999</v>
      </c>
      <c r="C11" s="88">
        <v>125078.9</v>
      </c>
      <c r="D11" s="94">
        <v>114427.6</v>
      </c>
      <c r="E11" s="94">
        <v>146469.5</v>
      </c>
    </row>
    <row r="12" spans="1:5">
      <c r="A12" s="79" t="s">
        <v>192</v>
      </c>
      <c r="B12" s="88">
        <v>114959.7</v>
      </c>
      <c r="C12" s="88">
        <v>120194.6</v>
      </c>
      <c r="D12" s="94">
        <v>118441.4</v>
      </c>
      <c r="E12" s="94">
        <v>148299.29999999999</v>
      </c>
    </row>
    <row r="13" spans="1:5">
      <c r="A13" s="79" t="s">
        <v>193</v>
      </c>
      <c r="B13" s="88">
        <v>225112.1</v>
      </c>
      <c r="C13" s="87">
        <v>254957.9</v>
      </c>
      <c r="D13" s="87">
        <v>209035.7</v>
      </c>
      <c r="E13" s="87">
        <v>748772.3</v>
      </c>
    </row>
    <row r="14" spans="1:5">
      <c r="A14" s="79" t="s">
        <v>194</v>
      </c>
      <c r="B14" s="88">
        <v>113801.2</v>
      </c>
      <c r="C14" s="87">
        <v>108697.2</v>
      </c>
      <c r="D14" s="88">
        <v>131008.3</v>
      </c>
      <c r="E14" s="88">
        <v>162556.6</v>
      </c>
    </row>
    <row r="15" spans="1:5">
      <c r="A15" s="79" t="s">
        <v>195</v>
      </c>
      <c r="B15" s="87">
        <v>92181.1</v>
      </c>
      <c r="C15" s="87">
        <v>92022.9</v>
      </c>
      <c r="D15" s="88">
        <v>112759.7</v>
      </c>
      <c r="E15" s="87">
        <v>138903</v>
      </c>
    </row>
    <row r="16" spans="1:5">
      <c r="A16" s="79" t="s">
        <v>18</v>
      </c>
      <c r="B16" s="88">
        <v>108972.5</v>
      </c>
      <c r="C16" s="87">
        <v>113796</v>
      </c>
      <c r="D16" s="88">
        <v>96320.3</v>
      </c>
      <c r="E16" s="88">
        <v>125505.8</v>
      </c>
    </row>
    <row r="17" spans="1:5">
      <c r="A17" s="79" t="s">
        <v>196</v>
      </c>
      <c r="B17" s="87">
        <v>118195.7</v>
      </c>
      <c r="C17" s="87">
        <v>116093.5</v>
      </c>
      <c r="D17" s="88">
        <v>113216.1</v>
      </c>
      <c r="E17" s="87">
        <v>124759</v>
      </c>
    </row>
    <row r="18" spans="1:5">
      <c r="A18" s="79" t="s">
        <v>197</v>
      </c>
      <c r="B18" s="88">
        <v>94634.1</v>
      </c>
      <c r="C18" s="88">
        <v>99001.600000000006</v>
      </c>
      <c r="D18" s="88">
        <v>82804.5</v>
      </c>
      <c r="E18" s="88">
        <v>93148.1</v>
      </c>
    </row>
    <row r="19" spans="1:5">
      <c r="A19" s="79" t="s">
        <v>198</v>
      </c>
      <c r="B19" s="88">
        <v>153247.4</v>
      </c>
      <c r="C19" s="87">
        <v>147029.70000000001</v>
      </c>
      <c r="D19" s="88">
        <v>173768.7</v>
      </c>
      <c r="E19" s="88">
        <v>180310.39999999999</v>
      </c>
    </row>
    <row r="20" spans="1:5">
      <c r="A20" s="79" t="s">
        <v>199</v>
      </c>
      <c r="B20" s="88">
        <v>77318.2</v>
      </c>
      <c r="C20" s="87">
        <v>92729.9</v>
      </c>
      <c r="D20" s="88">
        <v>77511.899999999994</v>
      </c>
      <c r="E20" s="88">
        <v>270836.40000000002</v>
      </c>
    </row>
    <row r="21" spans="1:5">
      <c r="A21" s="79" t="s">
        <v>21</v>
      </c>
      <c r="B21" s="87">
        <v>153556.20000000001</v>
      </c>
      <c r="C21" s="88">
        <v>145802.6</v>
      </c>
      <c r="D21" s="87">
        <v>208245.6</v>
      </c>
      <c r="E21" s="87">
        <v>241434.1</v>
      </c>
    </row>
    <row r="22" spans="1:5">
      <c r="A22" s="79" t="s">
        <v>200</v>
      </c>
      <c r="B22" s="88">
        <v>94709.9</v>
      </c>
      <c r="C22" s="88">
        <v>97337.8</v>
      </c>
      <c r="D22" s="88">
        <v>91619.8</v>
      </c>
      <c r="E22" s="88">
        <v>322393.7</v>
      </c>
    </row>
    <row r="23" spans="1:5">
      <c r="A23" s="79" t="s">
        <v>201</v>
      </c>
      <c r="B23" s="87">
        <v>103500</v>
      </c>
      <c r="C23" s="87">
        <v>90318.6</v>
      </c>
      <c r="D23" s="87">
        <v>112652.5</v>
      </c>
      <c r="E23" s="87">
        <v>108649.9</v>
      </c>
    </row>
    <row r="24" spans="1:5">
      <c r="A24" s="79" t="s">
        <v>23</v>
      </c>
      <c r="B24" s="88">
        <v>117898.2</v>
      </c>
      <c r="C24" s="87">
        <v>118386.8</v>
      </c>
      <c r="D24" s="87">
        <v>111639.7</v>
      </c>
      <c r="E24" s="87">
        <v>129011.1</v>
      </c>
    </row>
    <row r="25" spans="1:5">
      <c r="A25" s="79" t="s">
        <v>202</v>
      </c>
      <c r="B25" s="87">
        <v>277382.09999999998</v>
      </c>
      <c r="C25" s="88">
        <v>235837.4</v>
      </c>
      <c r="D25" s="88">
        <v>249882.8</v>
      </c>
      <c r="E25" s="88">
        <v>399324.4</v>
      </c>
    </row>
    <row r="26" spans="1:5">
      <c r="A26" s="79" t="s">
        <v>203</v>
      </c>
      <c r="B26" s="88">
        <v>91691.5</v>
      </c>
      <c r="C26" s="88">
        <v>83641.100000000006</v>
      </c>
      <c r="D26" s="87">
        <v>93710.8</v>
      </c>
      <c r="E26" s="87">
        <v>427715.1</v>
      </c>
    </row>
    <row r="27" spans="1:5">
      <c r="A27" s="79" t="s">
        <v>204</v>
      </c>
      <c r="B27" s="87">
        <v>73359.8</v>
      </c>
      <c r="C27" s="88">
        <v>67299.5</v>
      </c>
      <c r="D27" s="88">
        <v>69128.7</v>
      </c>
      <c r="E27" s="88">
        <v>73548.5</v>
      </c>
    </row>
    <row r="28" spans="1:5">
      <c r="A28" s="83" t="s">
        <v>209</v>
      </c>
      <c r="B28" s="87">
        <v>3145628</v>
      </c>
      <c r="C28" s="87">
        <v>2880430.9</v>
      </c>
      <c r="D28" s="88">
        <v>3134745.2</v>
      </c>
      <c r="E28" s="87">
        <v>3222213</v>
      </c>
    </row>
    <row r="30" spans="1:5">
      <c r="D30" s="96"/>
      <c r="E30" s="96"/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I10" sqref="I10"/>
    </sheetView>
  </sheetViews>
  <sheetFormatPr defaultRowHeight="15"/>
  <cols>
    <col min="1" max="1" width="57.7109375" style="74" customWidth="1"/>
    <col min="2" max="5" width="14.140625" style="74" customWidth="1"/>
    <col min="6" max="256" width="9.140625" style="74"/>
    <col min="257" max="257" width="57.7109375" style="74" customWidth="1"/>
    <col min="258" max="261" width="14.140625" style="74" customWidth="1"/>
    <col min="262" max="512" width="9.140625" style="74"/>
    <col min="513" max="513" width="57.7109375" style="74" customWidth="1"/>
    <col min="514" max="517" width="14.140625" style="74" customWidth="1"/>
    <col min="518" max="768" width="9.140625" style="74"/>
    <col min="769" max="769" width="57.7109375" style="74" customWidth="1"/>
    <col min="770" max="773" width="14.140625" style="74" customWidth="1"/>
    <col min="774" max="1024" width="9.140625" style="74"/>
    <col min="1025" max="1025" width="57.7109375" style="74" customWidth="1"/>
    <col min="1026" max="1029" width="14.140625" style="74" customWidth="1"/>
    <col min="1030" max="1280" width="9.140625" style="74"/>
    <col min="1281" max="1281" width="57.7109375" style="74" customWidth="1"/>
    <col min="1282" max="1285" width="14.140625" style="74" customWidth="1"/>
    <col min="1286" max="1536" width="9.140625" style="74"/>
    <col min="1537" max="1537" width="57.7109375" style="74" customWidth="1"/>
    <col min="1538" max="1541" width="14.140625" style="74" customWidth="1"/>
    <col min="1542" max="1792" width="9.140625" style="74"/>
    <col min="1793" max="1793" width="57.7109375" style="74" customWidth="1"/>
    <col min="1794" max="1797" width="14.140625" style="74" customWidth="1"/>
    <col min="1798" max="2048" width="9.140625" style="74"/>
    <col min="2049" max="2049" width="57.7109375" style="74" customWidth="1"/>
    <col min="2050" max="2053" width="14.140625" style="74" customWidth="1"/>
    <col min="2054" max="2304" width="9.140625" style="74"/>
    <col min="2305" max="2305" width="57.7109375" style="74" customWidth="1"/>
    <col min="2306" max="2309" width="14.140625" style="74" customWidth="1"/>
    <col min="2310" max="2560" width="9.140625" style="74"/>
    <col min="2561" max="2561" width="57.7109375" style="74" customWidth="1"/>
    <col min="2562" max="2565" width="14.140625" style="74" customWidth="1"/>
    <col min="2566" max="2816" width="9.140625" style="74"/>
    <col min="2817" max="2817" width="57.7109375" style="74" customWidth="1"/>
    <col min="2818" max="2821" width="14.140625" style="74" customWidth="1"/>
    <col min="2822" max="3072" width="9.140625" style="74"/>
    <col min="3073" max="3073" width="57.7109375" style="74" customWidth="1"/>
    <col min="3074" max="3077" width="14.140625" style="74" customWidth="1"/>
    <col min="3078" max="3328" width="9.140625" style="74"/>
    <col min="3329" max="3329" width="57.7109375" style="74" customWidth="1"/>
    <col min="3330" max="3333" width="14.140625" style="74" customWidth="1"/>
    <col min="3334" max="3584" width="9.140625" style="74"/>
    <col min="3585" max="3585" width="57.7109375" style="74" customWidth="1"/>
    <col min="3586" max="3589" width="14.140625" style="74" customWidth="1"/>
    <col min="3590" max="3840" width="9.140625" style="74"/>
    <col min="3841" max="3841" width="57.7109375" style="74" customWidth="1"/>
    <col min="3842" max="3845" width="14.140625" style="74" customWidth="1"/>
    <col min="3846" max="4096" width="9.140625" style="74"/>
    <col min="4097" max="4097" width="57.7109375" style="74" customWidth="1"/>
    <col min="4098" max="4101" width="14.140625" style="74" customWidth="1"/>
    <col min="4102" max="4352" width="9.140625" style="74"/>
    <col min="4353" max="4353" width="57.7109375" style="74" customWidth="1"/>
    <col min="4354" max="4357" width="14.140625" style="74" customWidth="1"/>
    <col min="4358" max="4608" width="9.140625" style="74"/>
    <col min="4609" max="4609" width="57.7109375" style="74" customWidth="1"/>
    <col min="4610" max="4613" width="14.140625" style="74" customWidth="1"/>
    <col min="4614" max="4864" width="9.140625" style="74"/>
    <col min="4865" max="4865" width="57.7109375" style="74" customWidth="1"/>
    <col min="4866" max="4869" width="14.140625" style="74" customWidth="1"/>
    <col min="4870" max="5120" width="9.140625" style="74"/>
    <col min="5121" max="5121" width="57.7109375" style="74" customWidth="1"/>
    <col min="5122" max="5125" width="14.140625" style="74" customWidth="1"/>
    <col min="5126" max="5376" width="9.140625" style="74"/>
    <col min="5377" max="5377" width="57.7109375" style="74" customWidth="1"/>
    <col min="5378" max="5381" width="14.140625" style="74" customWidth="1"/>
    <col min="5382" max="5632" width="9.140625" style="74"/>
    <col min="5633" max="5633" width="57.7109375" style="74" customWidth="1"/>
    <col min="5634" max="5637" width="14.140625" style="74" customWidth="1"/>
    <col min="5638" max="5888" width="9.140625" style="74"/>
    <col min="5889" max="5889" width="57.7109375" style="74" customWidth="1"/>
    <col min="5890" max="5893" width="14.140625" style="74" customWidth="1"/>
    <col min="5894" max="6144" width="9.140625" style="74"/>
    <col min="6145" max="6145" width="57.7109375" style="74" customWidth="1"/>
    <col min="6146" max="6149" width="14.140625" style="74" customWidth="1"/>
    <col min="6150" max="6400" width="9.140625" style="74"/>
    <col min="6401" max="6401" width="57.7109375" style="74" customWidth="1"/>
    <col min="6402" max="6405" width="14.140625" style="74" customWidth="1"/>
    <col min="6406" max="6656" width="9.140625" style="74"/>
    <col min="6657" max="6657" width="57.7109375" style="74" customWidth="1"/>
    <col min="6658" max="6661" width="14.140625" style="74" customWidth="1"/>
    <col min="6662" max="6912" width="9.140625" style="74"/>
    <col min="6913" max="6913" width="57.7109375" style="74" customWidth="1"/>
    <col min="6914" max="6917" width="14.140625" style="74" customWidth="1"/>
    <col min="6918" max="7168" width="9.140625" style="74"/>
    <col min="7169" max="7169" width="57.7109375" style="74" customWidth="1"/>
    <col min="7170" max="7173" width="14.140625" style="74" customWidth="1"/>
    <col min="7174" max="7424" width="9.140625" style="74"/>
    <col min="7425" max="7425" width="57.7109375" style="74" customWidth="1"/>
    <col min="7426" max="7429" width="14.140625" style="74" customWidth="1"/>
    <col min="7430" max="7680" width="9.140625" style="74"/>
    <col min="7681" max="7681" width="57.7109375" style="74" customWidth="1"/>
    <col min="7682" max="7685" width="14.140625" style="74" customWidth="1"/>
    <col min="7686" max="7936" width="9.140625" style="74"/>
    <col min="7937" max="7937" width="57.7109375" style="74" customWidth="1"/>
    <col min="7938" max="7941" width="14.140625" style="74" customWidth="1"/>
    <col min="7942" max="8192" width="9.140625" style="74"/>
    <col min="8193" max="8193" width="57.7109375" style="74" customWidth="1"/>
    <col min="8194" max="8197" width="14.140625" style="74" customWidth="1"/>
    <col min="8198" max="8448" width="9.140625" style="74"/>
    <col min="8449" max="8449" width="57.7109375" style="74" customWidth="1"/>
    <col min="8450" max="8453" width="14.140625" style="74" customWidth="1"/>
    <col min="8454" max="8704" width="9.140625" style="74"/>
    <col min="8705" max="8705" width="57.7109375" style="74" customWidth="1"/>
    <col min="8706" max="8709" width="14.140625" style="74" customWidth="1"/>
    <col min="8710" max="8960" width="9.140625" style="74"/>
    <col min="8961" max="8961" width="57.7109375" style="74" customWidth="1"/>
    <col min="8962" max="8965" width="14.140625" style="74" customWidth="1"/>
    <col min="8966" max="9216" width="9.140625" style="74"/>
    <col min="9217" max="9217" width="57.7109375" style="74" customWidth="1"/>
    <col min="9218" max="9221" width="14.140625" style="74" customWidth="1"/>
    <col min="9222" max="9472" width="9.140625" style="74"/>
    <col min="9473" max="9473" width="57.7109375" style="74" customWidth="1"/>
    <col min="9474" max="9477" width="14.140625" style="74" customWidth="1"/>
    <col min="9478" max="9728" width="9.140625" style="74"/>
    <col min="9729" max="9729" width="57.7109375" style="74" customWidth="1"/>
    <col min="9730" max="9733" width="14.140625" style="74" customWidth="1"/>
    <col min="9734" max="9984" width="9.140625" style="74"/>
    <col min="9985" max="9985" width="57.7109375" style="74" customWidth="1"/>
    <col min="9986" max="9989" width="14.140625" style="74" customWidth="1"/>
    <col min="9990" max="10240" width="9.140625" style="74"/>
    <col min="10241" max="10241" width="57.7109375" style="74" customWidth="1"/>
    <col min="10242" max="10245" width="14.140625" style="74" customWidth="1"/>
    <col min="10246" max="10496" width="9.140625" style="74"/>
    <col min="10497" max="10497" width="57.7109375" style="74" customWidth="1"/>
    <col min="10498" max="10501" width="14.140625" style="74" customWidth="1"/>
    <col min="10502" max="10752" width="9.140625" style="74"/>
    <col min="10753" max="10753" width="57.7109375" style="74" customWidth="1"/>
    <col min="10754" max="10757" width="14.140625" style="74" customWidth="1"/>
    <col min="10758" max="11008" width="9.140625" style="74"/>
    <col min="11009" max="11009" width="57.7109375" style="74" customWidth="1"/>
    <col min="11010" max="11013" width="14.140625" style="74" customWidth="1"/>
    <col min="11014" max="11264" width="9.140625" style="74"/>
    <col min="11265" max="11265" width="57.7109375" style="74" customWidth="1"/>
    <col min="11266" max="11269" width="14.140625" style="74" customWidth="1"/>
    <col min="11270" max="11520" width="9.140625" style="74"/>
    <col min="11521" max="11521" width="57.7109375" style="74" customWidth="1"/>
    <col min="11522" max="11525" width="14.140625" style="74" customWidth="1"/>
    <col min="11526" max="11776" width="9.140625" style="74"/>
    <col min="11777" max="11777" width="57.7109375" style="74" customWidth="1"/>
    <col min="11778" max="11781" width="14.140625" style="74" customWidth="1"/>
    <col min="11782" max="12032" width="9.140625" style="74"/>
    <col min="12033" max="12033" width="57.7109375" style="74" customWidth="1"/>
    <col min="12034" max="12037" width="14.140625" style="74" customWidth="1"/>
    <col min="12038" max="12288" width="9.140625" style="74"/>
    <col min="12289" max="12289" width="57.7109375" style="74" customWidth="1"/>
    <col min="12290" max="12293" width="14.140625" style="74" customWidth="1"/>
    <col min="12294" max="12544" width="9.140625" style="74"/>
    <col min="12545" max="12545" width="57.7109375" style="74" customWidth="1"/>
    <col min="12546" max="12549" width="14.140625" style="74" customWidth="1"/>
    <col min="12550" max="12800" width="9.140625" style="74"/>
    <col min="12801" max="12801" width="57.7109375" style="74" customWidth="1"/>
    <col min="12802" max="12805" width="14.140625" style="74" customWidth="1"/>
    <col min="12806" max="13056" width="9.140625" style="74"/>
    <col min="13057" max="13057" width="57.7109375" style="74" customWidth="1"/>
    <col min="13058" max="13061" width="14.140625" style="74" customWidth="1"/>
    <col min="13062" max="13312" width="9.140625" style="74"/>
    <col min="13313" max="13313" width="57.7109375" style="74" customWidth="1"/>
    <col min="13314" max="13317" width="14.140625" style="74" customWidth="1"/>
    <col min="13318" max="13568" width="9.140625" style="74"/>
    <col min="13569" max="13569" width="57.7109375" style="74" customWidth="1"/>
    <col min="13570" max="13573" width="14.140625" style="74" customWidth="1"/>
    <col min="13574" max="13824" width="9.140625" style="74"/>
    <col min="13825" max="13825" width="57.7109375" style="74" customWidth="1"/>
    <col min="13826" max="13829" width="14.140625" style="74" customWidth="1"/>
    <col min="13830" max="14080" width="9.140625" style="74"/>
    <col min="14081" max="14081" width="57.7109375" style="74" customWidth="1"/>
    <col min="14082" max="14085" width="14.140625" style="74" customWidth="1"/>
    <col min="14086" max="14336" width="9.140625" style="74"/>
    <col min="14337" max="14337" width="57.7109375" style="74" customWidth="1"/>
    <col min="14338" max="14341" width="14.140625" style="74" customWidth="1"/>
    <col min="14342" max="14592" width="9.140625" style="74"/>
    <col min="14593" max="14593" width="57.7109375" style="74" customWidth="1"/>
    <col min="14594" max="14597" width="14.140625" style="74" customWidth="1"/>
    <col min="14598" max="14848" width="9.140625" style="74"/>
    <col min="14849" max="14849" width="57.7109375" style="74" customWidth="1"/>
    <col min="14850" max="14853" width="14.140625" style="74" customWidth="1"/>
    <col min="14854" max="15104" width="9.140625" style="74"/>
    <col min="15105" max="15105" width="57.7109375" style="74" customWidth="1"/>
    <col min="15106" max="15109" width="14.140625" style="74" customWidth="1"/>
    <col min="15110" max="15360" width="9.140625" style="74"/>
    <col min="15361" max="15361" width="57.7109375" style="74" customWidth="1"/>
    <col min="15362" max="15365" width="14.140625" style="74" customWidth="1"/>
    <col min="15366" max="15616" width="9.140625" style="74"/>
    <col min="15617" max="15617" width="57.7109375" style="74" customWidth="1"/>
    <col min="15618" max="15621" width="14.140625" style="74" customWidth="1"/>
    <col min="15622" max="15872" width="9.140625" style="74"/>
    <col min="15873" max="15873" width="57.7109375" style="74" customWidth="1"/>
    <col min="15874" max="15877" width="14.140625" style="74" customWidth="1"/>
    <col min="15878" max="16128" width="9.140625" style="74"/>
    <col min="16129" max="16129" width="57.7109375" style="74" customWidth="1"/>
    <col min="16130" max="16133" width="14.140625" style="74" customWidth="1"/>
    <col min="16134" max="16384" width="9.140625" style="74"/>
  </cols>
  <sheetData>
    <row r="1" spans="1:5" ht="28.5" customHeight="1">
      <c r="A1" s="379" t="s">
        <v>210</v>
      </c>
      <c r="B1" s="379"/>
      <c r="C1" s="379"/>
      <c r="D1" s="379"/>
      <c r="E1" s="379"/>
    </row>
    <row r="2" spans="1:5" ht="15.75" customHeight="1">
      <c r="A2" s="97" t="s">
        <v>211</v>
      </c>
      <c r="B2" s="75">
        <v>2014</v>
      </c>
      <c r="C2" s="75">
        <v>2015</v>
      </c>
      <c r="D2" s="76">
        <v>2016</v>
      </c>
      <c r="E2" s="76">
        <v>2017</v>
      </c>
    </row>
    <row r="3" spans="1:5">
      <c r="A3" s="92" t="s">
        <v>184</v>
      </c>
      <c r="B3" s="78">
        <v>4178992</v>
      </c>
      <c r="C3" s="98">
        <v>5917988.2999999998</v>
      </c>
      <c r="D3" s="98">
        <v>4907821.2</v>
      </c>
      <c r="E3" s="98">
        <v>3780463.5</v>
      </c>
    </row>
    <row r="4" spans="1:5">
      <c r="A4" s="79" t="s">
        <v>212</v>
      </c>
      <c r="B4" s="81">
        <v>279000</v>
      </c>
      <c r="C4" s="81">
        <v>459000</v>
      </c>
      <c r="D4" s="81" t="s">
        <v>111</v>
      </c>
      <c r="E4" s="81">
        <v>42919.8</v>
      </c>
    </row>
    <row r="5" spans="1:5">
      <c r="A5" s="79" t="s">
        <v>213</v>
      </c>
      <c r="B5" s="81">
        <v>1594343</v>
      </c>
      <c r="C5" s="81">
        <v>2581226</v>
      </c>
      <c r="D5" s="81">
        <v>1348950</v>
      </c>
      <c r="E5" s="81">
        <v>1398958</v>
      </c>
    </row>
    <row r="6" spans="1:5">
      <c r="A6" s="79" t="s">
        <v>214</v>
      </c>
      <c r="B6" s="81">
        <v>1639677.8</v>
      </c>
      <c r="C6" s="81">
        <v>2407192</v>
      </c>
      <c r="D6" s="81">
        <v>2958701.2</v>
      </c>
      <c r="E6" s="81">
        <v>2244734</v>
      </c>
    </row>
    <row r="7" spans="1:5">
      <c r="A7" s="79" t="s">
        <v>215</v>
      </c>
      <c r="B7" s="81">
        <v>2970</v>
      </c>
      <c r="C7" s="81">
        <v>2595</v>
      </c>
      <c r="D7" s="81">
        <v>2867</v>
      </c>
      <c r="E7" s="81">
        <v>6765</v>
      </c>
    </row>
    <row r="8" spans="1:5" ht="15" customHeight="1">
      <c r="A8" s="79" t="s">
        <v>216</v>
      </c>
      <c r="B8" s="81" t="s">
        <v>111</v>
      </c>
      <c r="C8" s="81">
        <v>86584.6</v>
      </c>
      <c r="D8" s="81">
        <v>720</v>
      </c>
      <c r="E8" s="81" t="s">
        <v>111</v>
      </c>
    </row>
    <row r="9" spans="1:5" ht="15" customHeight="1">
      <c r="A9" s="79" t="s">
        <v>217</v>
      </c>
      <c r="B9" s="81" t="s">
        <v>111</v>
      </c>
      <c r="C9" s="81">
        <v>9130</v>
      </c>
      <c r="D9" s="81">
        <v>204807.1</v>
      </c>
      <c r="E9" s="81" t="s">
        <v>111</v>
      </c>
    </row>
    <row r="10" spans="1:5">
      <c r="A10" s="79" t="s">
        <v>218</v>
      </c>
      <c r="B10" s="81">
        <v>336070</v>
      </c>
      <c r="C10" s="81">
        <v>41830</v>
      </c>
      <c r="D10" s="81">
        <v>22936</v>
      </c>
      <c r="E10" s="81">
        <v>78850</v>
      </c>
    </row>
    <row r="11" spans="1:5">
      <c r="A11" s="79" t="s">
        <v>219</v>
      </c>
      <c r="B11" s="81">
        <v>7194.9</v>
      </c>
      <c r="C11" s="81">
        <v>6838.4</v>
      </c>
      <c r="D11" s="81">
        <v>6637.7</v>
      </c>
      <c r="E11" s="81">
        <v>8236.7000000000007</v>
      </c>
    </row>
    <row r="12" spans="1:5" ht="15" customHeight="1">
      <c r="A12" s="79" t="s">
        <v>220</v>
      </c>
      <c r="B12" s="81" t="s">
        <v>111</v>
      </c>
      <c r="C12" s="81" t="s">
        <v>111</v>
      </c>
      <c r="D12" s="81">
        <v>1744</v>
      </c>
      <c r="E12" s="81" t="s">
        <v>111</v>
      </c>
    </row>
    <row r="13" spans="1:5">
      <c r="A13" s="79" t="s">
        <v>221</v>
      </c>
      <c r="B13" s="81">
        <v>319736.3</v>
      </c>
      <c r="C13" s="81">
        <v>323592.3</v>
      </c>
      <c r="D13" s="81">
        <v>360458.2</v>
      </c>
      <c r="E13" s="81" t="s">
        <v>111</v>
      </c>
    </row>
    <row r="15" spans="1:5">
      <c r="D15" s="96"/>
      <c r="E15" s="96"/>
    </row>
  </sheetData>
  <mergeCells count="1">
    <mergeCell ref="A1:E1"/>
  </mergeCells>
  <pageMargins left="0.7" right="0.7" top="0.75" bottom="0.75" header="0.3" footer="0.3"/>
  <pageSetup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I10" sqref="I10"/>
    </sheetView>
  </sheetViews>
  <sheetFormatPr defaultRowHeight="15"/>
  <cols>
    <col min="1" max="1" width="59.140625" style="74" customWidth="1"/>
    <col min="2" max="5" width="14.140625" style="74" customWidth="1"/>
    <col min="6" max="256" width="9.140625" style="74"/>
    <col min="257" max="257" width="59.140625" style="74" customWidth="1"/>
    <col min="258" max="261" width="14.140625" style="74" customWidth="1"/>
    <col min="262" max="512" width="9.140625" style="74"/>
    <col min="513" max="513" width="59.140625" style="74" customWidth="1"/>
    <col min="514" max="517" width="14.140625" style="74" customWidth="1"/>
    <col min="518" max="768" width="9.140625" style="74"/>
    <col min="769" max="769" width="59.140625" style="74" customWidth="1"/>
    <col min="770" max="773" width="14.140625" style="74" customWidth="1"/>
    <col min="774" max="1024" width="9.140625" style="74"/>
    <col min="1025" max="1025" width="59.140625" style="74" customWidth="1"/>
    <col min="1026" max="1029" width="14.140625" style="74" customWidth="1"/>
    <col min="1030" max="1280" width="9.140625" style="74"/>
    <col min="1281" max="1281" width="59.140625" style="74" customWidth="1"/>
    <col min="1282" max="1285" width="14.140625" style="74" customWidth="1"/>
    <col min="1286" max="1536" width="9.140625" style="74"/>
    <col min="1537" max="1537" width="59.140625" style="74" customWidth="1"/>
    <col min="1538" max="1541" width="14.140625" style="74" customWidth="1"/>
    <col min="1542" max="1792" width="9.140625" style="74"/>
    <col min="1793" max="1793" width="59.140625" style="74" customWidth="1"/>
    <col min="1794" max="1797" width="14.140625" style="74" customWidth="1"/>
    <col min="1798" max="2048" width="9.140625" style="74"/>
    <col min="2049" max="2049" width="59.140625" style="74" customWidth="1"/>
    <col min="2050" max="2053" width="14.140625" style="74" customWidth="1"/>
    <col min="2054" max="2304" width="9.140625" style="74"/>
    <col min="2305" max="2305" width="59.140625" style="74" customWidth="1"/>
    <col min="2306" max="2309" width="14.140625" style="74" customWidth="1"/>
    <col min="2310" max="2560" width="9.140625" style="74"/>
    <col min="2561" max="2561" width="59.140625" style="74" customWidth="1"/>
    <col min="2562" max="2565" width="14.140625" style="74" customWidth="1"/>
    <col min="2566" max="2816" width="9.140625" style="74"/>
    <col min="2817" max="2817" width="59.140625" style="74" customWidth="1"/>
    <col min="2818" max="2821" width="14.140625" style="74" customWidth="1"/>
    <col min="2822" max="3072" width="9.140625" style="74"/>
    <col min="3073" max="3073" width="59.140625" style="74" customWidth="1"/>
    <col min="3074" max="3077" width="14.140625" style="74" customWidth="1"/>
    <col min="3078" max="3328" width="9.140625" style="74"/>
    <col min="3329" max="3329" width="59.140625" style="74" customWidth="1"/>
    <col min="3330" max="3333" width="14.140625" style="74" customWidth="1"/>
    <col min="3334" max="3584" width="9.140625" style="74"/>
    <col min="3585" max="3585" width="59.140625" style="74" customWidth="1"/>
    <col min="3586" max="3589" width="14.140625" style="74" customWidth="1"/>
    <col min="3590" max="3840" width="9.140625" style="74"/>
    <col min="3841" max="3841" width="59.140625" style="74" customWidth="1"/>
    <col min="3842" max="3845" width="14.140625" style="74" customWidth="1"/>
    <col min="3846" max="4096" width="9.140625" style="74"/>
    <col min="4097" max="4097" width="59.140625" style="74" customWidth="1"/>
    <col min="4098" max="4101" width="14.140625" style="74" customWidth="1"/>
    <col min="4102" max="4352" width="9.140625" style="74"/>
    <col min="4353" max="4353" width="59.140625" style="74" customWidth="1"/>
    <col min="4354" max="4357" width="14.140625" style="74" customWidth="1"/>
    <col min="4358" max="4608" width="9.140625" style="74"/>
    <col min="4609" max="4609" width="59.140625" style="74" customWidth="1"/>
    <col min="4610" max="4613" width="14.140625" style="74" customWidth="1"/>
    <col min="4614" max="4864" width="9.140625" style="74"/>
    <col min="4865" max="4865" width="59.140625" style="74" customWidth="1"/>
    <col min="4866" max="4869" width="14.140625" style="74" customWidth="1"/>
    <col min="4870" max="5120" width="9.140625" style="74"/>
    <col min="5121" max="5121" width="59.140625" style="74" customWidth="1"/>
    <col min="5122" max="5125" width="14.140625" style="74" customWidth="1"/>
    <col min="5126" max="5376" width="9.140625" style="74"/>
    <col min="5377" max="5377" width="59.140625" style="74" customWidth="1"/>
    <col min="5378" max="5381" width="14.140625" style="74" customWidth="1"/>
    <col min="5382" max="5632" width="9.140625" style="74"/>
    <col min="5633" max="5633" width="59.140625" style="74" customWidth="1"/>
    <col min="5634" max="5637" width="14.140625" style="74" customWidth="1"/>
    <col min="5638" max="5888" width="9.140625" style="74"/>
    <col min="5889" max="5889" width="59.140625" style="74" customWidth="1"/>
    <col min="5890" max="5893" width="14.140625" style="74" customWidth="1"/>
    <col min="5894" max="6144" width="9.140625" style="74"/>
    <col min="6145" max="6145" width="59.140625" style="74" customWidth="1"/>
    <col min="6146" max="6149" width="14.140625" style="74" customWidth="1"/>
    <col min="6150" max="6400" width="9.140625" style="74"/>
    <col min="6401" max="6401" width="59.140625" style="74" customWidth="1"/>
    <col min="6402" max="6405" width="14.140625" style="74" customWidth="1"/>
    <col min="6406" max="6656" width="9.140625" style="74"/>
    <col min="6657" max="6657" width="59.140625" style="74" customWidth="1"/>
    <col min="6658" max="6661" width="14.140625" style="74" customWidth="1"/>
    <col min="6662" max="6912" width="9.140625" style="74"/>
    <col min="6913" max="6913" width="59.140625" style="74" customWidth="1"/>
    <col min="6914" max="6917" width="14.140625" style="74" customWidth="1"/>
    <col min="6918" max="7168" width="9.140625" style="74"/>
    <col min="7169" max="7169" width="59.140625" style="74" customWidth="1"/>
    <col min="7170" max="7173" width="14.140625" style="74" customWidth="1"/>
    <col min="7174" max="7424" width="9.140625" style="74"/>
    <col min="7425" max="7425" width="59.140625" style="74" customWidth="1"/>
    <col min="7426" max="7429" width="14.140625" style="74" customWidth="1"/>
    <col min="7430" max="7680" width="9.140625" style="74"/>
    <col min="7681" max="7681" width="59.140625" style="74" customWidth="1"/>
    <col min="7682" max="7685" width="14.140625" style="74" customWidth="1"/>
    <col min="7686" max="7936" width="9.140625" style="74"/>
    <col min="7937" max="7937" width="59.140625" style="74" customWidth="1"/>
    <col min="7938" max="7941" width="14.140625" style="74" customWidth="1"/>
    <col min="7942" max="8192" width="9.140625" style="74"/>
    <col min="8193" max="8193" width="59.140625" style="74" customWidth="1"/>
    <col min="8194" max="8197" width="14.140625" style="74" customWidth="1"/>
    <col min="8198" max="8448" width="9.140625" style="74"/>
    <col min="8449" max="8449" width="59.140625" style="74" customWidth="1"/>
    <col min="8450" max="8453" width="14.140625" style="74" customWidth="1"/>
    <col min="8454" max="8704" width="9.140625" style="74"/>
    <col min="8705" max="8705" width="59.140625" style="74" customWidth="1"/>
    <col min="8706" max="8709" width="14.140625" style="74" customWidth="1"/>
    <col min="8710" max="8960" width="9.140625" style="74"/>
    <col min="8961" max="8961" width="59.140625" style="74" customWidth="1"/>
    <col min="8962" max="8965" width="14.140625" style="74" customWidth="1"/>
    <col min="8966" max="9216" width="9.140625" style="74"/>
    <col min="9217" max="9217" width="59.140625" style="74" customWidth="1"/>
    <col min="9218" max="9221" width="14.140625" style="74" customWidth="1"/>
    <col min="9222" max="9472" width="9.140625" style="74"/>
    <col min="9473" max="9473" width="59.140625" style="74" customWidth="1"/>
    <col min="9474" max="9477" width="14.140625" style="74" customWidth="1"/>
    <col min="9478" max="9728" width="9.140625" style="74"/>
    <col min="9729" max="9729" width="59.140625" style="74" customWidth="1"/>
    <col min="9730" max="9733" width="14.140625" style="74" customWidth="1"/>
    <col min="9734" max="9984" width="9.140625" style="74"/>
    <col min="9985" max="9985" width="59.140625" style="74" customWidth="1"/>
    <col min="9986" max="9989" width="14.140625" style="74" customWidth="1"/>
    <col min="9990" max="10240" width="9.140625" style="74"/>
    <col min="10241" max="10241" width="59.140625" style="74" customWidth="1"/>
    <col min="10242" max="10245" width="14.140625" style="74" customWidth="1"/>
    <col min="10246" max="10496" width="9.140625" style="74"/>
    <col min="10497" max="10497" width="59.140625" style="74" customWidth="1"/>
    <col min="10498" max="10501" width="14.140625" style="74" customWidth="1"/>
    <col min="10502" max="10752" width="9.140625" style="74"/>
    <col min="10753" max="10753" width="59.140625" style="74" customWidth="1"/>
    <col min="10754" max="10757" width="14.140625" style="74" customWidth="1"/>
    <col min="10758" max="11008" width="9.140625" style="74"/>
    <col min="11009" max="11009" width="59.140625" style="74" customWidth="1"/>
    <col min="11010" max="11013" width="14.140625" style="74" customWidth="1"/>
    <col min="11014" max="11264" width="9.140625" style="74"/>
    <col min="11265" max="11265" width="59.140625" style="74" customWidth="1"/>
    <col min="11266" max="11269" width="14.140625" style="74" customWidth="1"/>
    <col min="11270" max="11520" width="9.140625" style="74"/>
    <col min="11521" max="11521" width="59.140625" style="74" customWidth="1"/>
    <col min="11522" max="11525" width="14.140625" style="74" customWidth="1"/>
    <col min="11526" max="11776" width="9.140625" style="74"/>
    <col min="11777" max="11777" width="59.140625" style="74" customWidth="1"/>
    <col min="11778" max="11781" width="14.140625" style="74" customWidth="1"/>
    <col min="11782" max="12032" width="9.140625" style="74"/>
    <col min="12033" max="12033" width="59.140625" style="74" customWidth="1"/>
    <col min="12034" max="12037" width="14.140625" style="74" customWidth="1"/>
    <col min="12038" max="12288" width="9.140625" style="74"/>
    <col min="12289" max="12289" width="59.140625" style="74" customWidth="1"/>
    <col min="12290" max="12293" width="14.140625" style="74" customWidth="1"/>
    <col min="12294" max="12544" width="9.140625" style="74"/>
    <col min="12545" max="12545" width="59.140625" style="74" customWidth="1"/>
    <col min="12546" max="12549" width="14.140625" style="74" customWidth="1"/>
    <col min="12550" max="12800" width="9.140625" style="74"/>
    <col min="12801" max="12801" width="59.140625" style="74" customWidth="1"/>
    <col min="12802" max="12805" width="14.140625" style="74" customWidth="1"/>
    <col min="12806" max="13056" width="9.140625" style="74"/>
    <col min="13057" max="13057" width="59.140625" style="74" customWidth="1"/>
    <col min="13058" max="13061" width="14.140625" style="74" customWidth="1"/>
    <col min="13062" max="13312" width="9.140625" style="74"/>
    <col min="13313" max="13313" width="59.140625" style="74" customWidth="1"/>
    <col min="13314" max="13317" width="14.140625" style="74" customWidth="1"/>
    <col min="13318" max="13568" width="9.140625" style="74"/>
    <col min="13569" max="13569" width="59.140625" style="74" customWidth="1"/>
    <col min="13570" max="13573" width="14.140625" style="74" customWidth="1"/>
    <col min="13574" max="13824" width="9.140625" style="74"/>
    <col min="13825" max="13825" width="59.140625" style="74" customWidth="1"/>
    <col min="13826" max="13829" width="14.140625" style="74" customWidth="1"/>
    <col min="13830" max="14080" width="9.140625" style="74"/>
    <col min="14081" max="14081" width="59.140625" style="74" customWidth="1"/>
    <col min="14082" max="14085" width="14.140625" style="74" customWidth="1"/>
    <col min="14086" max="14336" width="9.140625" style="74"/>
    <col min="14337" max="14337" width="59.140625" style="74" customWidth="1"/>
    <col min="14338" max="14341" width="14.140625" style="74" customWidth="1"/>
    <col min="14342" max="14592" width="9.140625" style="74"/>
    <col min="14593" max="14593" width="59.140625" style="74" customWidth="1"/>
    <col min="14594" max="14597" width="14.140625" style="74" customWidth="1"/>
    <col min="14598" max="14848" width="9.140625" style="74"/>
    <col min="14849" max="14849" width="59.140625" style="74" customWidth="1"/>
    <col min="14850" max="14853" width="14.140625" style="74" customWidth="1"/>
    <col min="14854" max="15104" width="9.140625" style="74"/>
    <col min="15105" max="15105" width="59.140625" style="74" customWidth="1"/>
    <col min="15106" max="15109" width="14.140625" style="74" customWidth="1"/>
    <col min="15110" max="15360" width="9.140625" style="74"/>
    <col min="15361" max="15361" width="59.140625" style="74" customWidth="1"/>
    <col min="15362" max="15365" width="14.140625" style="74" customWidth="1"/>
    <col min="15366" max="15616" width="9.140625" style="74"/>
    <col min="15617" max="15617" width="59.140625" style="74" customWidth="1"/>
    <col min="15618" max="15621" width="14.140625" style="74" customWidth="1"/>
    <col min="15622" max="15872" width="9.140625" style="74"/>
    <col min="15873" max="15873" width="59.140625" style="74" customWidth="1"/>
    <col min="15874" max="15877" width="14.140625" style="74" customWidth="1"/>
    <col min="15878" max="16128" width="9.140625" style="74"/>
    <col min="16129" max="16129" width="59.140625" style="74" customWidth="1"/>
    <col min="16130" max="16133" width="14.140625" style="74" customWidth="1"/>
    <col min="16134" max="16384" width="9.140625" style="74"/>
  </cols>
  <sheetData>
    <row r="1" spans="1:5" ht="28.5" customHeight="1">
      <c r="A1" s="379" t="s">
        <v>222</v>
      </c>
      <c r="B1" s="379"/>
      <c r="C1" s="379"/>
      <c r="D1" s="379"/>
      <c r="E1" s="379"/>
    </row>
    <row r="2" spans="1:5">
      <c r="A2" s="97" t="s">
        <v>211</v>
      </c>
      <c r="B2" s="75">
        <v>2014</v>
      </c>
      <c r="C2" s="75">
        <v>2015</v>
      </c>
      <c r="D2" s="76">
        <v>2016</v>
      </c>
      <c r="E2" s="76">
        <v>2017</v>
      </c>
    </row>
    <row r="3" spans="1:5">
      <c r="A3" s="92" t="s">
        <v>184</v>
      </c>
      <c r="B3" s="78">
        <v>4228224.7</v>
      </c>
      <c r="C3" s="78">
        <v>6065528.2999999998</v>
      </c>
      <c r="D3" s="78">
        <v>5538380.4000000004</v>
      </c>
      <c r="E3" s="78">
        <v>4450219.2</v>
      </c>
    </row>
    <row r="4" spans="1:5">
      <c r="A4" s="79" t="s">
        <v>212</v>
      </c>
      <c r="B4" s="81">
        <v>322593</v>
      </c>
      <c r="C4" s="81">
        <v>540000</v>
      </c>
      <c r="D4" s="81">
        <v>584819.4</v>
      </c>
      <c r="E4" s="81">
        <v>772219.8</v>
      </c>
    </row>
    <row r="5" spans="1:5">
      <c r="A5" s="79" t="s">
        <v>213</v>
      </c>
      <c r="B5" s="81">
        <v>1611675</v>
      </c>
      <c r="C5" s="81">
        <v>2648114</v>
      </c>
      <c r="D5" s="81">
        <v>1370034.8</v>
      </c>
      <c r="E5" s="81">
        <v>1272809</v>
      </c>
    </row>
    <row r="6" spans="1:5">
      <c r="A6" s="79" t="s">
        <v>214</v>
      </c>
      <c r="B6" s="81">
        <v>1628775.5</v>
      </c>
      <c r="C6" s="81">
        <v>2407099</v>
      </c>
      <c r="D6" s="81">
        <v>2983125.9</v>
      </c>
      <c r="E6" s="81">
        <v>2309149.5</v>
      </c>
    </row>
    <row r="7" spans="1:5">
      <c r="A7" s="79" t="s">
        <v>215</v>
      </c>
      <c r="B7" s="81">
        <v>2180</v>
      </c>
      <c r="C7" s="81">
        <v>2520</v>
      </c>
      <c r="D7" s="81">
        <v>3267</v>
      </c>
      <c r="E7" s="81">
        <v>5759</v>
      </c>
    </row>
    <row r="8" spans="1:5" ht="15" customHeight="1">
      <c r="A8" s="79" t="s">
        <v>216</v>
      </c>
      <c r="B8" s="80" t="s">
        <v>111</v>
      </c>
      <c r="C8" s="80">
        <v>86584.6</v>
      </c>
      <c r="D8" s="81">
        <v>720</v>
      </c>
      <c r="E8" s="81" t="s">
        <v>111</v>
      </c>
    </row>
    <row r="9" spans="1:5" ht="15" customHeight="1">
      <c r="A9" s="79" t="s">
        <v>217</v>
      </c>
      <c r="B9" s="80" t="s">
        <v>111</v>
      </c>
      <c r="C9" s="81">
        <v>8950</v>
      </c>
      <c r="D9" s="81">
        <v>204807.1</v>
      </c>
      <c r="E9" s="81" t="s">
        <v>111</v>
      </c>
    </row>
    <row r="10" spans="1:5">
      <c r="A10" s="79" t="s">
        <v>218</v>
      </c>
      <c r="B10" s="81">
        <v>336070</v>
      </c>
      <c r="C10" s="81">
        <v>41830</v>
      </c>
      <c r="D10" s="81">
        <v>22936</v>
      </c>
      <c r="E10" s="81">
        <v>81635</v>
      </c>
    </row>
    <row r="11" spans="1:5">
      <c r="A11" s="79" t="s">
        <v>219</v>
      </c>
      <c r="B11" s="81">
        <v>7194.9</v>
      </c>
      <c r="C11" s="80">
        <v>6838.4</v>
      </c>
      <c r="D11" s="80">
        <v>6637.7</v>
      </c>
      <c r="E11" s="80">
        <v>8646.9</v>
      </c>
    </row>
    <row r="12" spans="1:5">
      <c r="A12" s="79" t="s">
        <v>223</v>
      </c>
      <c r="B12" s="80" t="s">
        <v>111</v>
      </c>
      <c r="C12" s="80" t="s">
        <v>111</v>
      </c>
      <c r="D12" s="80">
        <v>35.299999999999997</v>
      </c>
      <c r="E12" s="80" t="s">
        <v>111</v>
      </c>
    </row>
    <row r="13" spans="1:5" ht="15" customHeight="1">
      <c r="A13" s="79" t="s">
        <v>224</v>
      </c>
      <c r="B13" s="80" t="s">
        <v>111</v>
      </c>
      <c r="C13" s="80" t="s">
        <v>111</v>
      </c>
      <c r="D13" s="81">
        <v>1539</v>
      </c>
      <c r="E13" s="81" t="s">
        <v>111</v>
      </c>
    </row>
    <row r="14" spans="1:5">
      <c r="A14" s="79" t="s">
        <v>225</v>
      </c>
      <c r="B14" s="81">
        <v>319736.3</v>
      </c>
      <c r="C14" s="80">
        <v>323592.3</v>
      </c>
      <c r="D14" s="80">
        <v>360458.2</v>
      </c>
      <c r="E14" s="80" t="s">
        <v>111</v>
      </c>
    </row>
    <row r="16" spans="1:5">
      <c r="D16" s="96"/>
      <c r="E16" s="96"/>
    </row>
  </sheetData>
  <mergeCells count="1">
    <mergeCell ref="A1:E1"/>
  </mergeCells>
  <pageMargins left="0.7" right="0.7" top="0.75" bottom="0.75" header="0.3" footer="0.3"/>
  <pageSetup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1"/>
  <sheetViews>
    <sheetView workbookViewId="0">
      <selection activeCell="I10" sqref="I10"/>
    </sheetView>
  </sheetViews>
  <sheetFormatPr defaultRowHeight="15"/>
  <sheetData>
    <row r="2" spans="1:10">
      <c r="A2" s="99" t="s">
        <v>226</v>
      </c>
      <c r="B2" s="99"/>
      <c r="C2" s="99"/>
      <c r="D2" s="99"/>
      <c r="E2" s="99"/>
      <c r="F2" s="99"/>
      <c r="G2" s="99"/>
      <c r="H2" s="100" t="s">
        <v>227</v>
      </c>
      <c r="I2" s="100" t="s">
        <v>227</v>
      </c>
      <c r="J2" s="100" t="s">
        <v>227</v>
      </c>
    </row>
    <row r="3" spans="1:10">
      <c r="A3" s="101"/>
      <c r="B3" s="101"/>
      <c r="C3" s="101"/>
      <c r="D3" s="101"/>
      <c r="E3" s="101"/>
      <c r="F3" s="101"/>
      <c r="G3" s="101"/>
      <c r="H3" s="102" t="s">
        <v>228</v>
      </c>
      <c r="I3" s="102" t="s">
        <v>229</v>
      </c>
      <c r="J3" s="102" t="s">
        <v>230</v>
      </c>
    </row>
    <row r="4" spans="1:10">
      <c r="A4" s="103" t="s">
        <v>231</v>
      </c>
      <c r="B4" s="104"/>
      <c r="C4" s="104"/>
      <c r="D4" s="105"/>
      <c r="E4" s="105"/>
      <c r="F4" s="105"/>
      <c r="G4" s="106"/>
      <c r="H4" s="107">
        <v>103.16215413933401</v>
      </c>
      <c r="I4" s="107">
        <v>101.98660499510741</v>
      </c>
      <c r="J4" s="107">
        <v>100.28769882647084</v>
      </c>
    </row>
    <row r="5" spans="1:10">
      <c r="A5" s="103" t="s">
        <v>232</v>
      </c>
      <c r="B5" s="103"/>
      <c r="C5" s="103"/>
      <c r="D5" s="108"/>
      <c r="E5" s="108"/>
      <c r="F5" s="108"/>
      <c r="G5" s="109"/>
      <c r="H5" s="110">
        <v>106.39034932605556</v>
      </c>
      <c r="I5" s="110">
        <v>105.94422106670665</v>
      </c>
      <c r="J5" s="110">
        <v>101.30629479306272</v>
      </c>
    </row>
    <row r="6" spans="1:10">
      <c r="A6" s="104"/>
      <c r="B6" s="111" t="s">
        <v>233</v>
      </c>
      <c r="C6" s="111"/>
      <c r="D6" s="112"/>
      <c r="E6" s="112"/>
      <c r="F6" s="112"/>
      <c r="G6" s="113"/>
      <c r="H6" s="114">
        <v>103.24327618265518</v>
      </c>
      <c r="I6" s="114">
        <v>106.32841964435649</v>
      </c>
      <c r="J6" s="114">
        <v>101.44230099849064</v>
      </c>
    </row>
    <row r="7" spans="1:10">
      <c r="A7" s="104"/>
      <c r="B7" s="111"/>
      <c r="C7" s="115" t="s">
        <v>234</v>
      </c>
      <c r="D7" s="116"/>
      <c r="E7" s="116"/>
      <c r="F7" s="116"/>
      <c r="G7" s="117"/>
      <c r="H7" s="118">
        <v>102.27640579812642</v>
      </c>
      <c r="I7" s="118">
        <v>104.41014118608413</v>
      </c>
      <c r="J7" s="118">
        <v>103.62862991878234</v>
      </c>
    </row>
    <row r="8" spans="1:10">
      <c r="A8" s="104"/>
      <c r="B8" s="111"/>
      <c r="C8" s="115" t="s">
        <v>235</v>
      </c>
      <c r="D8" s="116"/>
      <c r="E8" s="119"/>
      <c r="F8" s="120"/>
      <c r="G8" s="117"/>
      <c r="H8" s="118">
        <v>100.31868607954837</v>
      </c>
      <c r="I8" s="118">
        <v>115.57896049347191</v>
      </c>
      <c r="J8" s="118">
        <v>100.41144333596759</v>
      </c>
    </row>
    <row r="9" spans="1:10">
      <c r="A9" s="104"/>
      <c r="B9" s="104"/>
      <c r="C9" s="115" t="s">
        <v>236</v>
      </c>
      <c r="D9" s="116"/>
      <c r="E9" s="119"/>
      <c r="F9" s="120"/>
      <c r="G9" s="117"/>
      <c r="H9" s="118">
        <v>114.62159726837594</v>
      </c>
      <c r="I9" s="118">
        <v>100</v>
      </c>
      <c r="J9" s="118">
        <v>100</v>
      </c>
    </row>
    <row r="10" spans="1:10">
      <c r="A10" s="104"/>
      <c r="B10" s="111"/>
      <c r="C10" s="115" t="s">
        <v>237</v>
      </c>
      <c r="D10" s="116"/>
      <c r="E10" s="119"/>
      <c r="F10" s="120"/>
      <c r="G10" s="117"/>
      <c r="H10" s="118">
        <v>121.33791815935879</v>
      </c>
      <c r="I10" s="118">
        <v>85.748504189471348</v>
      </c>
      <c r="J10" s="118">
        <v>86.201222959244618</v>
      </c>
    </row>
    <row r="11" spans="1:10">
      <c r="A11" s="104"/>
      <c r="B11" s="111"/>
      <c r="C11" s="115" t="s">
        <v>238</v>
      </c>
      <c r="D11" s="116"/>
      <c r="E11" s="119"/>
      <c r="F11" s="120"/>
      <c r="G11" s="117"/>
      <c r="H11" s="118">
        <v>105.51722097383158</v>
      </c>
      <c r="I11" s="118">
        <v>105.72387571617921</v>
      </c>
      <c r="J11" s="118">
        <v>102.60102119882812</v>
      </c>
    </row>
    <row r="12" spans="1:10">
      <c r="A12" s="104"/>
      <c r="B12" s="121"/>
      <c r="C12" s="115" t="s">
        <v>239</v>
      </c>
      <c r="D12" s="116"/>
      <c r="E12" s="119"/>
      <c r="F12" s="120"/>
      <c r="G12" s="117"/>
      <c r="H12" s="118">
        <v>101.28545877308814</v>
      </c>
      <c r="I12" s="118">
        <v>96.634579447607322</v>
      </c>
      <c r="J12" s="118">
        <v>99.924672432012002</v>
      </c>
    </row>
    <row r="13" spans="1:10">
      <c r="A13" s="104"/>
      <c r="B13" s="121"/>
      <c r="C13" s="115" t="s">
        <v>240</v>
      </c>
      <c r="D13" s="116"/>
      <c r="E13" s="119"/>
      <c r="F13" s="120"/>
      <c r="G13" s="117"/>
      <c r="H13" s="118">
        <v>101.40207882968323</v>
      </c>
      <c r="I13" s="118">
        <v>122.54957129731918</v>
      </c>
      <c r="J13" s="118">
        <v>110.88945910243227</v>
      </c>
    </row>
    <row r="14" spans="1:10">
      <c r="A14" s="104"/>
      <c r="B14" s="111"/>
      <c r="C14" s="115" t="s">
        <v>241</v>
      </c>
      <c r="D14" s="116"/>
      <c r="E14" s="119"/>
      <c r="F14" s="120"/>
      <c r="G14" s="113"/>
      <c r="H14" s="118">
        <v>105.0333013424283</v>
      </c>
      <c r="I14" s="118">
        <v>100.467529657254</v>
      </c>
      <c r="J14" s="118">
        <v>100.07519730639056</v>
      </c>
    </row>
    <row r="15" spans="1:10">
      <c r="A15" s="104"/>
      <c r="B15" s="104"/>
      <c r="C15" s="115" t="s">
        <v>242</v>
      </c>
      <c r="D15" s="116"/>
      <c r="E15" s="119"/>
      <c r="F15" s="120"/>
      <c r="G15" s="117"/>
      <c r="H15" s="118">
        <v>126.79853811035566</v>
      </c>
      <c r="I15" s="118">
        <v>117.04131900896755</v>
      </c>
      <c r="J15" s="118">
        <v>107.81689951229933</v>
      </c>
    </row>
    <row r="16" spans="1:10">
      <c r="A16" s="104"/>
      <c r="B16" s="111" t="s">
        <v>243</v>
      </c>
      <c r="C16" s="111"/>
      <c r="D16" s="112"/>
      <c r="E16" s="119"/>
      <c r="F16" s="108"/>
      <c r="G16" s="122"/>
      <c r="H16" s="114">
        <v>162.23766905063624</v>
      </c>
      <c r="I16" s="114">
        <v>101.79066641776041</v>
      </c>
      <c r="J16" s="114">
        <v>99.795326286666949</v>
      </c>
    </row>
    <row r="17" spans="1:10">
      <c r="A17" s="103" t="s">
        <v>244</v>
      </c>
      <c r="B17" s="103"/>
      <c r="C17" s="103"/>
      <c r="D17" s="108"/>
      <c r="E17" s="123"/>
      <c r="F17" s="108"/>
      <c r="G17" s="109"/>
      <c r="H17" s="110">
        <v>100.7458373247708</v>
      </c>
      <c r="I17" s="110">
        <v>99.205644292276645</v>
      </c>
      <c r="J17" s="110">
        <v>98.609521855710085</v>
      </c>
    </row>
    <row r="18" spans="1:10">
      <c r="A18" s="104"/>
      <c r="B18" s="111" t="s">
        <v>245</v>
      </c>
      <c r="C18" s="111"/>
      <c r="D18" s="112"/>
      <c r="E18" s="119"/>
      <c r="F18" s="108"/>
      <c r="G18" s="113"/>
      <c r="H18" s="114">
        <v>99.392561973389903</v>
      </c>
      <c r="I18" s="114">
        <v>99.300793493092527</v>
      </c>
      <c r="J18" s="114">
        <v>97.736462470811105</v>
      </c>
    </row>
    <row r="19" spans="1:10">
      <c r="A19" s="104"/>
      <c r="B19" s="111" t="s">
        <v>246</v>
      </c>
      <c r="C19" s="104"/>
      <c r="D19" s="124"/>
      <c r="E19" s="119"/>
      <c r="F19" s="124"/>
      <c r="G19" s="113"/>
      <c r="H19" s="114">
        <v>102.92725934618419</v>
      </c>
      <c r="I19" s="114">
        <v>99.05789734072745</v>
      </c>
      <c r="J19" s="114">
        <v>100</v>
      </c>
    </row>
    <row r="20" spans="1:10">
      <c r="A20" s="103" t="s">
        <v>247</v>
      </c>
      <c r="B20" s="103"/>
      <c r="C20" s="103"/>
      <c r="D20" s="108"/>
      <c r="E20" s="123"/>
      <c r="F20" s="108"/>
      <c r="G20" s="113"/>
      <c r="H20" s="125">
        <v>100.36428176629168</v>
      </c>
      <c r="I20" s="125">
        <v>98.817442979621077</v>
      </c>
      <c r="J20" s="125">
        <v>100.92698316063043</v>
      </c>
    </row>
    <row r="21" spans="1:10">
      <c r="A21" s="104"/>
      <c r="B21" s="111" t="s">
        <v>248</v>
      </c>
      <c r="C21" s="111"/>
      <c r="D21" s="112"/>
      <c r="E21" s="119"/>
      <c r="F21" s="108"/>
      <c r="G21" s="113"/>
      <c r="H21" s="114">
        <v>101.91213551981608</v>
      </c>
      <c r="I21" s="114">
        <v>99.999814383331113</v>
      </c>
      <c r="J21" s="114">
        <v>101.20845479751193</v>
      </c>
    </row>
    <row r="22" spans="1:10">
      <c r="A22" s="104"/>
      <c r="B22" s="104"/>
      <c r="C22" s="115" t="s">
        <v>249</v>
      </c>
      <c r="D22" s="116"/>
      <c r="E22" s="119"/>
      <c r="F22" s="120"/>
      <c r="G22" s="117"/>
      <c r="H22" s="118">
        <v>98.989698639376499</v>
      </c>
      <c r="I22" s="118">
        <v>104.76196963118926</v>
      </c>
      <c r="J22" s="118">
        <v>104.76196963118926</v>
      </c>
    </row>
    <row r="23" spans="1:10">
      <c r="A23" s="104"/>
      <c r="B23" s="104"/>
      <c r="C23" s="115" t="s">
        <v>250</v>
      </c>
      <c r="D23" s="116"/>
      <c r="E23" s="119"/>
      <c r="F23" s="120"/>
      <c r="G23" s="117"/>
      <c r="H23" s="118">
        <v>101.97734282292019</v>
      </c>
      <c r="I23" s="118">
        <v>99.770536075285804</v>
      </c>
      <c r="J23" s="118">
        <v>101.09505780752922</v>
      </c>
    </row>
    <row r="24" spans="1:10">
      <c r="A24" s="104"/>
      <c r="B24" s="104"/>
      <c r="C24" s="115" t="s">
        <v>251</v>
      </c>
      <c r="D24" s="116"/>
      <c r="E24" s="126"/>
      <c r="F24" s="120"/>
      <c r="G24" s="117"/>
      <c r="H24" s="118">
        <v>103.71488841000381</v>
      </c>
      <c r="I24" s="118">
        <v>100</v>
      </c>
      <c r="J24" s="118">
        <v>100</v>
      </c>
    </row>
    <row r="25" spans="1:10">
      <c r="A25" s="104"/>
      <c r="B25" s="111" t="s">
        <v>252</v>
      </c>
      <c r="C25" s="104"/>
      <c r="D25" s="124"/>
      <c r="E25" s="126"/>
      <c r="F25" s="124"/>
      <c r="G25" s="113"/>
      <c r="H25" s="127">
        <v>95.52824258080463</v>
      </c>
      <c r="I25" s="127">
        <v>95.070687437641141</v>
      </c>
      <c r="J25" s="127">
        <v>100</v>
      </c>
    </row>
    <row r="26" spans="1:10">
      <c r="A26" s="103" t="s">
        <v>253</v>
      </c>
      <c r="B26" s="103"/>
      <c r="C26" s="103"/>
      <c r="D26" s="108"/>
      <c r="E26" s="128"/>
      <c r="F26" s="108"/>
      <c r="G26" s="109"/>
      <c r="H26" s="125">
        <v>109.73184140388044</v>
      </c>
      <c r="I26" s="125">
        <v>104.09959772773082</v>
      </c>
      <c r="J26" s="125">
        <v>99.980774153426424</v>
      </c>
    </row>
    <row r="27" spans="1:10">
      <c r="A27" s="103"/>
      <c r="B27" s="111" t="s">
        <v>254</v>
      </c>
      <c r="C27" s="111"/>
      <c r="D27" s="112"/>
      <c r="E27" s="126"/>
      <c r="F27" s="108"/>
      <c r="G27" s="109"/>
      <c r="H27" s="127">
        <v>112.5</v>
      </c>
      <c r="I27" s="127">
        <v>100</v>
      </c>
      <c r="J27" s="127">
        <v>100</v>
      </c>
    </row>
    <row r="28" spans="1:10">
      <c r="A28" s="104"/>
      <c r="B28" s="111" t="s">
        <v>255</v>
      </c>
      <c r="C28" s="111"/>
      <c r="D28" s="112"/>
      <c r="E28" s="126"/>
      <c r="F28" s="108"/>
      <c r="G28" s="122"/>
      <c r="H28" s="127">
        <v>98.138019055971142</v>
      </c>
      <c r="I28" s="127">
        <v>103.00772892971762</v>
      </c>
      <c r="J28" s="127">
        <v>99.823674529838826</v>
      </c>
    </row>
    <row r="29" spans="1:10">
      <c r="A29" s="104"/>
      <c r="B29" s="111" t="s">
        <v>256</v>
      </c>
      <c r="C29" s="111"/>
      <c r="D29" s="112"/>
      <c r="E29" s="126"/>
      <c r="F29" s="108"/>
      <c r="G29" s="122"/>
      <c r="H29" s="127">
        <v>168.52796714569115</v>
      </c>
      <c r="I29" s="127">
        <v>168.52796714569115</v>
      </c>
      <c r="J29" s="127">
        <v>100</v>
      </c>
    </row>
    <row r="30" spans="1:10">
      <c r="A30" s="104"/>
      <c r="B30" s="111" t="s">
        <v>257</v>
      </c>
      <c r="C30" s="111"/>
      <c r="D30" s="112"/>
      <c r="E30" s="126"/>
      <c r="F30" s="108"/>
      <c r="G30" s="122"/>
      <c r="H30" s="127">
        <v>107.42855134104346</v>
      </c>
      <c r="I30" s="127">
        <v>100.14106859501517</v>
      </c>
      <c r="J30" s="127">
        <v>100</v>
      </c>
    </row>
    <row r="31" spans="1:10">
      <c r="A31" s="103" t="s">
        <v>258</v>
      </c>
      <c r="B31" s="103"/>
      <c r="C31" s="103"/>
      <c r="D31" s="108"/>
      <c r="E31" s="128"/>
      <c r="F31" s="108"/>
      <c r="G31" s="109"/>
      <c r="H31" s="125">
        <v>100.26165464324339</v>
      </c>
      <c r="I31" s="125">
        <v>100.26968182660869</v>
      </c>
      <c r="J31" s="125">
        <v>99.69326866248521</v>
      </c>
    </row>
    <row r="32" spans="1:10">
      <c r="A32" s="104"/>
      <c r="B32" s="129" t="s">
        <v>259</v>
      </c>
      <c r="C32" s="129"/>
      <c r="D32" s="112"/>
      <c r="E32" s="126"/>
      <c r="F32" s="108"/>
      <c r="G32" s="122"/>
      <c r="H32" s="127">
        <v>98.58640522854995</v>
      </c>
      <c r="I32" s="127">
        <v>97.605934272681424</v>
      </c>
      <c r="J32" s="127">
        <v>98.130576290563283</v>
      </c>
    </row>
    <row r="33" spans="1:10">
      <c r="A33" s="104"/>
      <c r="B33" s="111" t="s">
        <v>260</v>
      </c>
      <c r="C33" s="111"/>
      <c r="D33" s="112"/>
      <c r="E33" s="126"/>
      <c r="F33" s="108"/>
      <c r="G33" s="122"/>
      <c r="H33" s="127">
        <v>97.678697410429223</v>
      </c>
      <c r="I33" s="127">
        <v>100</v>
      </c>
      <c r="J33" s="127">
        <v>100</v>
      </c>
    </row>
    <row r="34" spans="1:10">
      <c r="A34" s="104"/>
      <c r="B34" s="111" t="s">
        <v>261</v>
      </c>
      <c r="C34" s="111"/>
      <c r="D34" s="112"/>
      <c r="E34" s="126"/>
      <c r="F34" s="108"/>
      <c r="G34" s="122"/>
      <c r="H34" s="127">
        <v>101.67120671826942</v>
      </c>
      <c r="I34" s="127">
        <v>101.00926880278007</v>
      </c>
      <c r="J34" s="127">
        <v>100</v>
      </c>
    </row>
    <row r="35" spans="1:10">
      <c r="A35" s="104"/>
      <c r="B35" s="111" t="s">
        <v>262</v>
      </c>
      <c r="C35" s="111"/>
      <c r="D35" s="112"/>
      <c r="E35" s="126"/>
      <c r="F35" s="108"/>
      <c r="G35" s="122"/>
      <c r="H35" s="127">
        <v>102.55317968743624</v>
      </c>
      <c r="I35" s="127">
        <v>101.68087269132357</v>
      </c>
      <c r="J35" s="127">
        <v>100</v>
      </c>
    </row>
    <row r="36" spans="1:10">
      <c r="A36" s="104"/>
      <c r="B36" s="129" t="s">
        <v>263</v>
      </c>
      <c r="C36" s="129"/>
      <c r="D36" s="112"/>
      <c r="E36" s="126"/>
      <c r="F36" s="108"/>
      <c r="G36" s="122"/>
      <c r="H36" s="127">
        <v>90.473376824607399</v>
      </c>
      <c r="I36" s="127">
        <v>105.99113355261363</v>
      </c>
      <c r="J36" s="127">
        <v>100</v>
      </c>
    </row>
    <row r="37" spans="1:10">
      <c r="A37" s="104"/>
      <c r="B37" s="129" t="s">
        <v>264</v>
      </c>
      <c r="C37" s="129"/>
      <c r="D37" s="112"/>
      <c r="E37" s="126"/>
      <c r="F37" s="108"/>
      <c r="G37" s="122"/>
      <c r="H37" s="127">
        <v>110.56315197127378</v>
      </c>
      <c r="I37" s="127">
        <v>99.823856888045754</v>
      </c>
      <c r="J37" s="127">
        <v>101.0157613233259</v>
      </c>
    </row>
    <row r="38" spans="1:10">
      <c r="A38" s="103" t="s">
        <v>265</v>
      </c>
      <c r="B38" s="103"/>
      <c r="C38" s="103"/>
      <c r="D38" s="108"/>
      <c r="E38" s="128"/>
      <c r="F38" s="108"/>
      <c r="G38" s="109"/>
      <c r="H38" s="125">
        <v>104.40967247930359</v>
      </c>
      <c r="I38" s="125">
        <v>103.78862217115974</v>
      </c>
      <c r="J38" s="125">
        <v>100</v>
      </c>
    </row>
    <row r="39" spans="1:10">
      <c r="A39" s="104"/>
      <c r="B39" s="111" t="s">
        <v>266</v>
      </c>
      <c r="C39" s="111"/>
      <c r="D39" s="112"/>
      <c r="E39" s="126"/>
      <c r="F39" s="108"/>
      <c r="G39" s="122"/>
      <c r="H39" s="127">
        <v>104.56597937431103</v>
      </c>
      <c r="I39" s="127">
        <v>103.89777778403358</v>
      </c>
      <c r="J39" s="127">
        <v>100</v>
      </c>
    </row>
    <row r="40" spans="1:10">
      <c r="A40" s="104"/>
      <c r="B40" s="111" t="s">
        <v>267</v>
      </c>
      <c r="C40" s="111"/>
      <c r="D40" s="112"/>
      <c r="E40" s="126"/>
      <c r="F40" s="108"/>
      <c r="G40" s="122"/>
      <c r="H40" s="127">
        <v>126.06960242171345</v>
      </c>
      <c r="I40" s="127">
        <v>122.09102192079375</v>
      </c>
      <c r="J40" s="127">
        <v>100</v>
      </c>
    </row>
    <row r="41" spans="1:10">
      <c r="A41" s="104"/>
      <c r="B41" s="111" t="s">
        <v>268</v>
      </c>
      <c r="C41" s="111"/>
      <c r="D41" s="112"/>
      <c r="E41" s="126"/>
      <c r="F41" s="108"/>
      <c r="G41" s="122"/>
      <c r="H41" s="127">
        <v>100</v>
      </c>
      <c r="I41" s="127">
        <v>100</v>
      </c>
      <c r="J41" s="127">
        <v>100</v>
      </c>
    </row>
    <row r="42" spans="1:10">
      <c r="A42" s="103" t="s">
        <v>269</v>
      </c>
      <c r="B42" s="103"/>
      <c r="C42" s="104"/>
      <c r="D42" s="124"/>
      <c r="E42" s="128"/>
      <c r="F42" s="124"/>
      <c r="G42" s="113"/>
      <c r="H42" s="125">
        <v>108.38037968914796</v>
      </c>
      <c r="I42" s="125">
        <v>108.52442498202339</v>
      </c>
      <c r="J42" s="125">
        <v>100.28996568661654</v>
      </c>
    </row>
    <row r="43" spans="1:10">
      <c r="A43" s="104"/>
      <c r="B43" s="111" t="s">
        <v>270</v>
      </c>
      <c r="C43" s="111"/>
      <c r="D43" s="112"/>
      <c r="E43" s="126"/>
      <c r="F43" s="108"/>
      <c r="G43" s="122"/>
      <c r="H43" s="127">
        <v>121.32185469752802</v>
      </c>
      <c r="I43" s="127">
        <v>121.08171817325861</v>
      </c>
      <c r="J43" s="127">
        <v>100.66322383757871</v>
      </c>
    </row>
    <row r="44" spans="1:10">
      <c r="A44" s="104"/>
      <c r="B44" s="111" t="s">
        <v>271</v>
      </c>
      <c r="C44" s="111"/>
      <c r="D44" s="112"/>
      <c r="E44" s="126"/>
      <c r="F44" s="108"/>
      <c r="G44" s="122"/>
      <c r="H44" s="127">
        <v>99.674347127466262</v>
      </c>
      <c r="I44" s="127">
        <v>100.22417788878593</v>
      </c>
      <c r="J44" s="127">
        <v>100</v>
      </c>
    </row>
    <row r="45" spans="1:10">
      <c r="A45" s="104"/>
      <c r="B45" s="111" t="s">
        <v>272</v>
      </c>
      <c r="C45" s="111"/>
      <c r="D45" s="112"/>
      <c r="E45" s="126"/>
      <c r="F45" s="108"/>
      <c r="G45" s="113"/>
      <c r="H45" s="127">
        <v>100.65384689363583</v>
      </c>
      <c r="I45" s="127">
        <v>100.65384689363583</v>
      </c>
      <c r="J45" s="127">
        <v>100</v>
      </c>
    </row>
    <row r="46" spans="1:10">
      <c r="A46" s="103" t="s">
        <v>273</v>
      </c>
      <c r="B46" s="103"/>
      <c r="C46" s="103"/>
      <c r="D46" s="108"/>
      <c r="E46" s="128"/>
      <c r="F46" s="108"/>
      <c r="G46" s="109"/>
      <c r="H46" s="125">
        <v>96.189328319951642</v>
      </c>
      <c r="I46" s="125">
        <v>94.643660111594315</v>
      </c>
      <c r="J46" s="125">
        <v>98.330501212847409</v>
      </c>
    </row>
    <row r="47" spans="1:10">
      <c r="A47" s="104"/>
      <c r="B47" s="111" t="s">
        <v>274</v>
      </c>
      <c r="C47" s="111"/>
      <c r="D47" s="112"/>
      <c r="E47" s="126"/>
      <c r="F47" s="108"/>
      <c r="G47" s="122"/>
      <c r="H47" s="127">
        <v>68.181818181818187</v>
      </c>
      <c r="I47" s="127">
        <v>60.000000000000021</v>
      </c>
      <c r="J47" s="127">
        <v>83.333333333333343</v>
      </c>
    </row>
    <row r="48" spans="1:10">
      <c r="A48" s="104"/>
      <c r="B48" s="111" t="s">
        <v>275</v>
      </c>
      <c r="C48" s="130"/>
      <c r="D48" s="116"/>
      <c r="E48" s="126"/>
      <c r="F48" s="120"/>
      <c r="G48" s="113"/>
      <c r="H48" s="127">
        <v>100</v>
      </c>
      <c r="I48" s="127">
        <v>100</v>
      </c>
      <c r="J48" s="127">
        <v>100</v>
      </c>
    </row>
    <row r="49" spans="1:10">
      <c r="A49" s="103" t="s">
        <v>276</v>
      </c>
      <c r="B49" s="103"/>
      <c r="C49" s="103"/>
      <c r="D49" s="108"/>
      <c r="E49" s="128"/>
      <c r="F49" s="108"/>
      <c r="G49" s="109"/>
      <c r="H49" s="125">
        <v>91.194773848400516</v>
      </c>
      <c r="I49" s="125">
        <v>91.194770928605635</v>
      </c>
      <c r="J49" s="125">
        <v>94.821702285254148</v>
      </c>
    </row>
    <row r="50" spans="1:10">
      <c r="A50" s="104"/>
      <c r="B50" s="129" t="s">
        <v>277</v>
      </c>
      <c r="C50" s="129"/>
      <c r="D50" s="112"/>
      <c r="E50" s="126"/>
      <c r="F50" s="108"/>
      <c r="G50" s="122"/>
      <c r="H50" s="127">
        <v>102.77912375742385</v>
      </c>
      <c r="I50" s="127">
        <v>103.04319862054979</v>
      </c>
      <c r="J50" s="127">
        <v>99.018212256150704</v>
      </c>
    </row>
    <row r="51" spans="1:10">
      <c r="A51" s="104"/>
      <c r="B51" s="129" t="s">
        <v>278</v>
      </c>
      <c r="C51" s="129"/>
      <c r="D51" s="112"/>
      <c r="E51" s="131"/>
      <c r="F51" s="108"/>
      <c r="G51" s="122"/>
      <c r="H51" s="127">
        <v>90.416677091154568</v>
      </c>
      <c r="I51" s="127">
        <v>89.925056695233408</v>
      </c>
      <c r="J51" s="127">
        <v>90.665853296231973</v>
      </c>
    </row>
    <row r="52" spans="1:10">
      <c r="A52" s="104"/>
      <c r="B52" s="111" t="s">
        <v>279</v>
      </c>
      <c r="C52" s="111"/>
      <c r="D52" s="112"/>
      <c r="E52" s="126"/>
      <c r="F52" s="108"/>
      <c r="G52" s="122"/>
      <c r="H52" s="127">
        <v>86.038655789745462</v>
      </c>
      <c r="I52" s="127">
        <v>86.70181848897569</v>
      </c>
      <c r="J52" s="127">
        <v>100</v>
      </c>
    </row>
    <row r="53" spans="1:10">
      <c r="A53" s="103" t="s">
        <v>280</v>
      </c>
      <c r="B53" s="103"/>
      <c r="C53" s="103"/>
      <c r="D53" s="108"/>
      <c r="E53" s="128"/>
      <c r="F53" s="108"/>
      <c r="G53" s="113"/>
      <c r="H53" s="125">
        <v>99.969067269240313</v>
      </c>
      <c r="I53" s="125">
        <v>99.969067269240313</v>
      </c>
      <c r="J53" s="125">
        <v>100</v>
      </c>
    </row>
    <row r="54" spans="1:10">
      <c r="A54" s="103" t="s">
        <v>281</v>
      </c>
      <c r="B54" s="103"/>
      <c r="C54" s="103"/>
      <c r="D54" s="108"/>
      <c r="E54" s="128"/>
      <c r="F54" s="108"/>
      <c r="G54" s="109"/>
      <c r="H54" s="125">
        <v>81.18480029348251</v>
      </c>
      <c r="I54" s="125">
        <v>81.18480029348251</v>
      </c>
      <c r="J54" s="125">
        <v>89.655151011073059</v>
      </c>
    </row>
    <row r="55" spans="1:10">
      <c r="A55" s="104"/>
      <c r="B55" s="111" t="s">
        <v>282</v>
      </c>
      <c r="C55" s="111"/>
      <c r="D55" s="112"/>
      <c r="E55" s="126"/>
      <c r="F55" s="108"/>
      <c r="G55" s="122"/>
      <c r="H55" s="127">
        <v>99.138481235311488</v>
      </c>
      <c r="I55" s="127">
        <v>99.138481235311488</v>
      </c>
      <c r="J55" s="127">
        <v>100</v>
      </c>
    </row>
    <row r="56" spans="1:10">
      <c r="A56" s="104"/>
      <c r="B56" s="111" t="s">
        <v>283</v>
      </c>
      <c r="C56" s="111"/>
      <c r="D56" s="112"/>
      <c r="E56" s="126"/>
      <c r="F56" s="108"/>
      <c r="G56" s="122"/>
      <c r="H56" s="127">
        <v>79.252292703508402</v>
      </c>
      <c r="I56" s="127">
        <v>79.252292703508402</v>
      </c>
      <c r="J56" s="127">
        <v>88.423493508808704</v>
      </c>
    </row>
    <row r="57" spans="1:10">
      <c r="A57" s="103" t="s">
        <v>284</v>
      </c>
      <c r="B57" s="103"/>
      <c r="C57" s="103"/>
      <c r="D57" s="108"/>
      <c r="E57" s="128"/>
      <c r="F57" s="108"/>
      <c r="G57" s="113"/>
      <c r="H57" s="125">
        <v>110.87728835593653</v>
      </c>
      <c r="I57" s="125">
        <v>105.96851388462423</v>
      </c>
      <c r="J57" s="125">
        <v>100.90867980557105</v>
      </c>
    </row>
    <row r="58" spans="1:10">
      <c r="A58" s="104"/>
      <c r="B58" s="111" t="s">
        <v>285</v>
      </c>
      <c r="C58" s="111"/>
      <c r="D58" s="112"/>
      <c r="E58" s="126"/>
      <c r="F58" s="108"/>
      <c r="G58" s="122"/>
      <c r="H58" s="127">
        <v>111.51478608659447</v>
      </c>
      <c r="I58" s="127">
        <v>106.25809575967746</v>
      </c>
      <c r="J58" s="127">
        <v>101.10599752606979</v>
      </c>
    </row>
    <row r="59" spans="1:10">
      <c r="A59" s="104"/>
      <c r="B59" s="111" t="s">
        <v>286</v>
      </c>
      <c r="C59" s="111"/>
      <c r="D59" s="112"/>
      <c r="E59" s="126"/>
      <c r="F59" s="108"/>
      <c r="G59" s="122"/>
      <c r="H59" s="127">
        <v>105.33246601961091</v>
      </c>
      <c r="I59" s="127">
        <v>97.80044880573422</v>
      </c>
      <c r="J59" s="127">
        <v>100</v>
      </c>
    </row>
    <row r="60" spans="1:10">
      <c r="A60" s="104"/>
      <c r="B60" s="111" t="s">
        <v>287</v>
      </c>
      <c r="C60" s="111"/>
      <c r="D60" s="112"/>
      <c r="E60" s="132"/>
      <c r="F60" s="108"/>
      <c r="G60" s="122"/>
      <c r="H60" s="127">
        <v>124.16666666666669</v>
      </c>
      <c r="I60" s="127">
        <v>124.16666666666669</v>
      </c>
      <c r="J60" s="127">
        <v>100</v>
      </c>
    </row>
    <row r="61" spans="1:10">
      <c r="A61" s="133"/>
      <c r="B61" s="134" t="s">
        <v>288</v>
      </c>
      <c r="C61" s="134"/>
      <c r="D61" s="135"/>
      <c r="E61" s="136"/>
      <c r="F61" s="137"/>
      <c r="G61" s="138"/>
      <c r="H61" s="139">
        <v>100</v>
      </c>
      <c r="I61" s="139">
        <v>100</v>
      </c>
      <c r="J61" s="139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</vt:i4>
      </vt:variant>
    </vt:vector>
  </HeadingPairs>
  <TitlesOfParts>
    <vt:vector size="28" baseType="lpstr">
      <vt:lpstr>nuur</vt:lpstr>
      <vt:lpstr>negdsen tusuv</vt:lpstr>
      <vt:lpstr>tusuv</vt:lpstr>
      <vt:lpstr>orlogo</vt:lpstr>
      <vt:lpstr>zarlaga</vt:lpstr>
      <vt:lpstr>tatvariin orlogo</vt:lpstr>
      <vt:lpstr>aj uildveriin uildverlelt</vt:lpstr>
      <vt:lpstr>aj uildveriin borluulalt</vt:lpstr>
      <vt:lpstr>une</vt:lpstr>
      <vt:lpstr>horogdol aimgiin dungeer</vt:lpstr>
      <vt:lpstr>horsum</vt:lpstr>
      <vt:lpstr>Maliin une</vt:lpstr>
      <vt:lpstr>tul</vt:lpstr>
      <vt:lpstr>telsum </vt:lpstr>
      <vt:lpstr>tarialalt</vt:lpstr>
      <vt:lpstr>em1</vt:lpstr>
      <vt:lpstr>em3</vt:lpstr>
      <vt:lpstr>em4</vt:lpstr>
      <vt:lpstr>gx1</vt:lpstr>
      <vt:lpstr>gx2</vt:lpstr>
      <vt:lpstr>gx3</vt:lpstr>
      <vt:lpstr>gx4</vt:lpstr>
      <vt:lpstr>ND1</vt:lpstr>
      <vt:lpstr>ND2</vt:lpstr>
      <vt:lpstr>Bank</vt:lpstr>
      <vt:lpstr>barilga</vt:lpstr>
      <vt:lpstr>teever holboo</vt:lpstr>
      <vt:lpstr>barilga!Print_Titles</vt:lpstr>
    </vt:vector>
  </TitlesOfParts>
  <Company>Mongolia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Ochirsusen</cp:lastModifiedBy>
  <cp:lastPrinted>2017-07-17T10:57:31Z</cp:lastPrinted>
  <dcterms:created xsi:type="dcterms:W3CDTF">2009-02-02T03:51:13Z</dcterms:created>
  <dcterms:modified xsi:type="dcterms:W3CDTF">2017-07-18T01:50:07Z</dcterms:modified>
</cp:coreProperties>
</file>